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\Agrarbericht 2023\Pakete\Paket 2\"/>
    </mc:Choice>
  </mc:AlternateContent>
  <xr:revisionPtr revIDLastSave="0" documentId="8_{825CAA87-9287-4B5B-81A6-2AF16F1316E3}" xr6:coauthVersionLast="47" xr6:coauthVersionMax="47" xr10:uidLastSave="{00000000-0000-0000-0000-000000000000}"/>
  <bookViews>
    <workbookView xWindow="-120" yWindow="-120" windowWidth="29040" windowHeight="15840" tabRatio="556" xr2:uid="{00000000-000D-0000-FFFF-FFFF00000000}"/>
  </bookViews>
  <sheets>
    <sheet name="Tab30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2" l="1"/>
  <c r="D46" i="12"/>
  <c r="D39" i="12"/>
  <c r="D24" i="12" l="1"/>
  <c r="C39" i="12"/>
  <c r="B39" i="12"/>
  <c r="C31" i="12"/>
  <c r="B31" i="12"/>
  <c r="C29" i="12"/>
  <c r="B29" i="12"/>
  <c r="C24" i="12"/>
  <c r="B24" i="12"/>
  <c r="C21" i="12"/>
  <c r="B21" i="12"/>
  <c r="C15" i="12"/>
  <c r="B15" i="12"/>
  <c r="C11" i="12"/>
  <c r="B11" i="12"/>
  <c r="B4" i="12"/>
  <c r="C46" i="12" l="1"/>
  <c r="B46" i="12"/>
  <c r="D15" i="12"/>
  <c r="D11" i="12"/>
  <c r="D4" i="12"/>
  <c r="D21" i="12" l="1"/>
  <c r="D29" i="12"/>
  <c r="D31" i="12"/>
</calcChain>
</file>

<file path=xl/sharedStrings.xml><?xml version="1.0" encoding="utf-8"?>
<sst xmlns="http://schemas.openxmlformats.org/spreadsheetml/2006/main" count="59" uniqueCount="52">
  <si>
    <t xml:space="preserve">Ausgaben Tierzucht </t>
  </si>
  <si>
    <t>Tierart und Massnahmen</t>
  </si>
  <si>
    <t>Rinder</t>
  </si>
  <si>
    <t>Herdebuchführung</t>
  </si>
  <si>
    <t>Exterieurbeurteilungen</t>
  </si>
  <si>
    <t>Milchleistungsprüfungen</t>
  </si>
  <si>
    <t>Fleischleistungsprüfungen</t>
  </si>
  <si>
    <t>Gesundheitsleistungsprüfungen</t>
  </si>
  <si>
    <t>Pferde</t>
  </si>
  <si>
    <t>Identifizierte und registrierte Fohlen</t>
  </si>
  <si>
    <t>Hengstprüfungen in einer Station</t>
  </si>
  <si>
    <t>Hengstprüfungen im Felde</t>
  </si>
  <si>
    <t>Schweine</t>
  </si>
  <si>
    <t>Feldprüfungen</t>
  </si>
  <si>
    <t>Stationsprüfungen</t>
  </si>
  <si>
    <t>Feldprüfungen für Ebergeruch</t>
  </si>
  <si>
    <t>Infrastruktur</t>
  </si>
  <si>
    <t>Aufzuchtleistungsprüfungen</t>
  </si>
  <si>
    <t>Ziegen und Milchschafe</t>
  </si>
  <si>
    <t>Aufzuchtleistungsprüfungen (Ziegen)</t>
  </si>
  <si>
    <t>Neuweltkameliden</t>
  </si>
  <si>
    <t>Honigbienen</t>
  </si>
  <si>
    <t>Herdebuchführung (Königin)</t>
  </si>
  <si>
    <t>Bestimmung Rassenreinheit DNA-Analyse</t>
  </si>
  <si>
    <t>Bestimmung Rassenreinheit Flügelbestimmung</t>
  </si>
  <si>
    <t>Leistungsprüfung im Prüfstand mit verdeckter Ringprüfung</t>
  </si>
  <si>
    <t>Leistungsprüfung im Prüfstand mit offener Ringprüfung</t>
  </si>
  <si>
    <t>Belegstation A</t>
  </si>
  <si>
    <t>Belegstation B</t>
  </si>
  <si>
    <t>Erhaltung gefährdeter Schweizer Rassen</t>
  </si>
  <si>
    <t>Forschungsprojekte tiergenetische Ressourcen</t>
  </si>
  <si>
    <t>Quellen: Staatsrechnung und Zuchtorganisationen</t>
  </si>
  <si>
    <t>Total</t>
  </si>
  <si>
    <t>Fr.</t>
  </si>
  <si>
    <t>Fr</t>
  </si>
  <si>
    <t>Anzahl</t>
  </si>
  <si>
    <t>Milchleistungsprüfungen (MLP)</t>
  </si>
  <si>
    <t>MLP Abgrenzung</t>
  </si>
  <si>
    <t>Schafe ohne Milchschafe</t>
  </si>
  <si>
    <t>Rechnung 2021</t>
  </si>
  <si>
    <t>Erhaltungsprojekte Schweizer Rassen</t>
  </si>
  <si>
    <t>*</t>
  </si>
  <si>
    <t>Langzeitlagerung Kryomaterial</t>
  </si>
  <si>
    <t>* 2020 und 2021 in Erhaltungsprojekte Schweizer Rassen inbegriffen.</t>
  </si>
  <si>
    <t>Rechnung 2022</t>
  </si>
  <si>
    <t>Budget 2023</t>
  </si>
  <si>
    <t>Anerkannte beitragsbe-rechtigte Zuchtorgani-sationen 2022</t>
  </si>
  <si>
    <t>Betreute       Rassen 2022</t>
  </si>
  <si>
    <t>Erhaltung Schweizer Rassen mit gefährdetem Status **</t>
  </si>
  <si>
    <t>Erhaltung der Freibergerrasse</t>
  </si>
  <si>
    <t>** Neue Massnahme ab 1.1.2023</t>
  </si>
  <si>
    <t>Erhaltung Schweizer Rassen mit kritischem Status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</si>
</sst>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18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Verdana"/>
    </font>
    <font>
      <b/>
      <sz val="8"/>
      <name val="Calibri"/>
    </font>
    <font>
      <sz val="8"/>
      <name val="Calibri"/>
    </font>
    <font>
      <b/>
      <sz val="8"/>
      <color indexed="10"/>
      <name val="Calibri"/>
    </font>
    <font>
      <b/>
      <strike/>
      <sz val="8"/>
      <color indexed="10"/>
      <name val="Calibri"/>
    </font>
    <font>
      <sz val="8"/>
      <color indexed="10"/>
      <name val="Calibri"/>
    </font>
    <font>
      <b/>
      <sz val="9.5"/>
      <name val="Calibri"/>
    </font>
    <font>
      <sz val="7"/>
      <name val="Calibri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3" fillId="0" borderId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165" fontId="9" fillId="0" borderId="0" xfId="11" applyNumberFormat="1" applyFont="1" applyFill="1" applyBorder="1" applyAlignment="1">
      <alignment vertical="center"/>
    </xf>
    <xf numFmtId="165" fontId="9" fillId="0" borderId="0" xfId="1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5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0" fontId="0" fillId="0" borderId="0" xfId="0"/>
    <xf numFmtId="0" fontId="6" fillId="0" borderId="0" xfId="0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Border="1"/>
    <xf numFmtId="164" fontId="6" fillId="0" borderId="0" xfId="0" applyNumberFormat="1" applyFont="1" applyBorder="1"/>
    <xf numFmtId="164" fontId="15" fillId="0" borderId="0" xfId="0" applyNumberFormat="1" applyFont="1"/>
    <xf numFmtId="0" fontId="16" fillId="2" borderId="2" xfId="0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3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15" fillId="0" borderId="0" xfId="0" applyNumberFormat="1" applyFont="1"/>
    <xf numFmtId="0" fontId="17" fillId="0" borderId="0" xfId="0" applyFont="1" applyBorder="1" applyAlignment="1">
      <alignment vertical="center"/>
    </xf>
    <xf numFmtId="0" fontId="10" fillId="0" borderId="3" xfId="0" applyFont="1" applyBorder="1" applyAlignment="1"/>
  </cellXfs>
  <cellStyles count="43">
    <cellStyle name="Komma 2" xfId="1" xr:uid="{00000000-0005-0000-0000-000000000000}"/>
    <cellStyle name="Komma 2 2" xfId="2" xr:uid="{00000000-0005-0000-0000-000001000000}"/>
    <cellStyle name="Komma 2 2 2" xfId="19" xr:uid="{00000000-0005-0000-0000-000002000000}"/>
    <cellStyle name="Komma 2 2 2 2" xfId="37" xr:uid="{00000000-0005-0000-0000-000003000000}"/>
    <cellStyle name="Komma 2 2 3" xfId="18" xr:uid="{00000000-0005-0000-0000-000004000000}"/>
    <cellStyle name="Komma 2 2 3 2" xfId="36" xr:uid="{00000000-0005-0000-0000-000005000000}"/>
    <cellStyle name="Komma 2 2 4" xfId="12" xr:uid="{00000000-0005-0000-0000-000006000000}"/>
    <cellStyle name="Komma 2 2 5" xfId="30" xr:uid="{00000000-0005-0000-0000-000007000000}"/>
    <cellStyle name="Komma 2 3" xfId="20" xr:uid="{00000000-0005-0000-0000-000008000000}"/>
    <cellStyle name="Komma 2 3 2" xfId="38" xr:uid="{00000000-0005-0000-0000-000009000000}"/>
    <cellStyle name="Komma 2 4" xfId="21" xr:uid="{00000000-0005-0000-0000-00000A000000}"/>
    <cellStyle name="Komma 2 4 2" xfId="39" xr:uid="{00000000-0005-0000-0000-00000B000000}"/>
    <cellStyle name="Komma 2 5" xfId="17" xr:uid="{00000000-0005-0000-0000-00000C000000}"/>
    <cellStyle name="Komma 2 5 2" xfId="35" xr:uid="{00000000-0005-0000-0000-00000D000000}"/>
    <cellStyle name="Komma 2 6" xfId="11" xr:uid="{00000000-0005-0000-0000-00000E000000}"/>
    <cellStyle name="Komma 2 7" xfId="29" xr:uid="{00000000-0005-0000-0000-00000F000000}"/>
    <cellStyle name="Komma 3" xfId="3" xr:uid="{00000000-0005-0000-0000-000010000000}"/>
    <cellStyle name="Komma 3 2" xfId="22" xr:uid="{00000000-0005-0000-0000-000011000000}"/>
    <cellStyle name="Komma 3 2 2" xfId="40" xr:uid="{00000000-0005-0000-0000-000012000000}"/>
    <cellStyle name="Komma 3 3" xfId="13" xr:uid="{00000000-0005-0000-0000-000013000000}"/>
    <cellStyle name="Komma 3 4" xfId="31" xr:uid="{00000000-0005-0000-0000-000014000000}"/>
    <cellStyle name="Komma 4" xfId="4" xr:uid="{00000000-0005-0000-0000-000015000000}"/>
    <cellStyle name="Komma 4 2" xfId="23" xr:uid="{00000000-0005-0000-0000-000016000000}"/>
    <cellStyle name="Komma 4 2 2" xfId="41" xr:uid="{00000000-0005-0000-0000-000017000000}"/>
    <cellStyle name="Komma 4 3" xfId="14" xr:uid="{00000000-0005-0000-0000-000018000000}"/>
    <cellStyle name="Komma 4 4" xfId="32" xr:uid="{00000000-0005-0000-0000-000019000000}"/>
    <cellStyle name="Komma 5" xfId="5" xr:uid="{00000000-0005-0000-0000-00001A000000}"/>
    <cellStyle name="Komma 5 2" xfId="15" xr:uid="{00000000-0005-0000-0000-00001B000000}"/>
    <cellStyle name="Komma 5 3" xfId="33" xr:uid="{00000000-0005-0000-0000-00001C000000}"/>
    <cellStyle name="Komma 6" xfId="16" xr:uid="{00000000-0005-0000-0000-00001D000000}"/>
    <cellStyle name="Komma 6 2" xfId="34" xr:uid="{00000000-0005-0000-0000-00001E000000}"/>
    <cellStyle name="Komma 7" xfId="42" xr:uid="{00000000-0005-0000-0000-00001F000000}"/>
    <cellStyle name="Prozent 2" xfId="6" xr:uid="{00000000-0005-0000-0000-000020000000}"/>
    <cellStyle name="Standard" xfId="0" builtinId="0"/>
    <cellStyle name="Standard 2" xfId="7" xr:uid="{00000000-0005-0000-0000-000022000000}"/>
    <cellStyle name="Standard 2 2" xfId="8" xr:uid="{00000000-0005-0000-0000-000023000000}"/>
    <cellStyle name="Standard 2 2 2" xfId="25" xr:uid="{00000000-0005-0000-0000-000024000000}"/>
    <cellStyle name="Standard 2 3" xfId="9" xr:uid="{00000000-0005-0000-0000-000025000000}"/>
    <cellStyle name="Standard 2 4" xfId="24" xr:uid="{00000000-0005-0000-0000-000026000000}"/>
    <cellStyle name="Standard 3" xfId="10" xr:uid="{00000000-0005-0000-0000-000027000000}"/>
    <cellStyle name="Standard 3 2" xfId="26" xr:uid="{00000000-0005-0000-0000-000028000000}"/>
    <cellStyle name="Standard 4" xfId="27" xr:uid="{00000000-0005-0000-0000-000029000000}"/>
    <cellStyle name="Standard 5" xfId="28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="145" zoomScaleNormal="145" zoomScalePageLayoutView="170" workbookViewId="0">
      <selection activeCell="A51" sqref="A51"/>
    </sheetView>
  </sheetViews>
  <sheetFormatPr baseColWidth="10" defaultColWidth="10.85546875" defaultRowHeight="12.95" customHeight="1" x14ac:dyDescent="0.2"/>
  <cols>
    <col min="1" max="1" width="34.5703125" style="1" customWidth="1"/>
    <col min="2" max="2" width="10" style="18" customWidth="1"/>
    <col min="3" max="3" width="10" style="2" customWidth="1"/>
    <col min="4" max="4" width="10" style="35" customWidth="1"/>
    <col min="5" max="5" width="9.42578125" style="2" customWidth="1"/>
    <col min="6" max="6" width="8" style="2" customWidth="1"/>
    <col min="7" max="7" width="4" style="1" customWidth="1"/>
    <col min="8" max="16384" width="10.85546875" style="1"/>
  </cols>
  <sheetData>
    <row r="1" spans="1:13" s="6" customFormat="1" ht="12.95" customHeight="1" x14ac:dyDescent="0.2">
      <c r="A1" s="42" t="s">
        <v>0</v>
      </c>
      <c r="B1" s="42"/>
      <c r="C1" s="42"/>
      <c r="D1" s="42"/>
      <c r="E1" s="42"/>
      <c r="F1" s="42"/>
    </row>
    <row r="2" spans="1:13" s="6" customFormat="1" ht="54" customHeight="1" x14ac:dyDescent="0.2">
      <c r="A2" s="7" t="s">
        <v>1</v>
      </c>
      <c r="B2" s="8" t="s">
        <v>39</v>
      </c>
      <c r="C2" s="32" t="s">
        <v>44</v>
      </c>
      <c r="D2" s="32" t="s">
        <v>45</v>
      </c>
      <c r="E2" s="10" t="s">
        <v>46</v>
      </c>
      <c r="F2" s="28" t="s">
        <v>47</v>
      </c>
    </row>
    <row r="3" spans="1:13" ht="9.9499999999999993" customHeight="1" x14ac:dyDescent="0.2">
      <c r="A3" s="11"/>
      <c r="B3" s="12" t="s">
        <v>33</v>
      </c>
      <c r="C3" s="33" t="s">
        <v>34</v>
      </c>
      <c r="D3" s="33" t="s">
        <v>34</v>
      </c>
      <c r="E3" s="12" t="s">
        <v>35</v>
      </c>
      <c r="F3" s="12" t="s">
        <v>35</v>
      </c>
      <c r="H3" s="25"/>
      <c r="I3" s="25"/>
      <c r="J3" s="25"/>
      <c r="K3" s="25"/>
      <c r="L3" s="25"/>
      <c r="M3" s="25"/>
    </row>
    <row r="4" spans="1:13" ht="9.9499999999999993" customHeight="1" x14ac:dyDescent="0.2">
      <c r="A4" s="13" t="s">
        <v>2</v>
      </c>
      <c r="B4" s="34">
        <f>SUM(B5:B10)</f>
        <v>23215695</v>
      </c>
      <c r="C4" s="34">
        <f>SUM(C5:C10)</f>
        <v>23245374</v>
      </c>
      <c r="D4" s="34">
        <f>SUM(D5:D10)</f>
        <v>23412910</v>
      </c>
      <c r="E4" s="14">
        <v>6</v>
      </c>
      <c r="F4" s="14">
        <v>35</v>
      </c>
      <c r="H4" s="25"/>
      <c r="I4" s="26"/>
      <c r="J4" s="25"/>
      <c r="K4" s="25"/>
      <c r="L4" s="25"/>
      <c r="M4" s="25"/>
    </row>
    <row r="5" spans="1:13" ht="9.9499999999999993" customHeight="1" x14ac:dyDescent="0.2">
      <c r="A5" s="21" t="s">
        <v>3</v>
      </c>
      <c r="B5" s="37">
        <v>7573705</v>
      </c>
      <c r="C5" s="35">
        <v>7280648</v>
      </c>
      <c r="D5" s="35">
        <v>7560450</v>
      </c>
      <c r="E5" s="3"/>
      <c r="F5" s="3"/>
      <c r="H5" s="25"/>
      <c r="I5" s="25"/>
      <c r="J5" s="25"/>
      <c r="K5" s="25"/>
      <c r="L5" s="25"/>
      <c r="M5" s="25"/>
    </row>
    <row r="6" spans="1:13" ht="9.9499999999999993" customHeight="1" x14ac:dyDescent="0.2">
      <c r="A6" s="19" t="s">
        <v>4</v>
      </c>
      <c r="B6" s="37">
        <v>935019</v>
      </c>
      <c r="C6" s="35">
        <v>898488</v>
      </c>
      <c r="D6" s="35">
        <v>887850</v>
      </c>
      <c r="E6" s="4"/>
      <c r="F6" s="4"/>
      <c r="H6" s="25"/>
      <c r="I6" s="25"/>
      <c r="J6" s="25"/>
      <c r="K6" s="25"/>
      <c r="L6" s="25"/>
      <c r="M6" s="25"/>
    </row>
    <row r="7" spans="1:13" ht="9.9499999999999993" customHeight="1" x14ac:dyDescent="0.2">
      <c r="A7" s="19" t="s">
        <v>36</v>
      </c>
      <c r="B7" s="37">
        <v>13970420</v>
      </c>
      <c r="C7" s="35">
        <v>14485448</v>
      </c>
      <c r="D7" s="35">
        <v>14172210</v>
      </c>
      <c r="E7" s="4"/>
      <c r="F7" s="4"/>
      <c r="H7" s="25"/>
      <c r="I7" s="25"/>
      <c r="J7" s="25"/>
      <c r="K7" s="25"/>
      <c r="L7" s="25"/>
      <c r="M7" s="25"/>
    </row>
    <row r="8" spans="1:13" s="25" customFormat="1" ht="9.9499999999999993" customHeight="1" x14ac:dyDescent="0.2">
      <c r="A8" s="19" t="s">
        <v>37</v>
      </c>
      <c r="B8" s="37">
        <v>105000</v>
      </c>
      <c r="C8" s="36">
        <v>-55000</v>
      </c>
      <c r="D8" s="36">
        <v>0</v>
      </c>
      <c r="E8" s="4"/>
      <c r="F8" s="4"/>
    </row>
    <row r="9" spans="1:13" ht="9.9499999999999993" customHeight="1" x14ac:dyDescent="0.2">
      <c r="A9" s="21" t="s">
        <v>6</v>
      </c>
      <c r="B9" s="37">
        <v>267384</v>
      </c>
      <c r="C9" s="35">
        <v>265408</v>
      </c>
      <c r="D9" s="35">
        <v>325000</v>
      </c>
      <c r="E9" s="4"/>
      <c r="F9" s="4"/>
      <c r="H9" s="25"/>
      <c r="I9" s="25"/>
      <c r="J9" s="25"/>
      <c r="K9" s="25"/>
      <c r="L9" s="25"/>
      <c r="M9" s="25"/>
    </row>
    <row r="10" spans="1:13" ht="9.9499999999999993" customHeight="1" x14ac:dyDescent="0.2">
      <c r="A10" s="21" t="s">
        <v>7</v>
      </c>
      <c r="B10" s="37">
        <v>364167</v>
      </c>
      <c r="C10" s="35">
        <v>370382</v>
      </c>
      <c r="D10" s="35">
        <v>467400</v>
      </c>
      <c r="E10" s="4"/>
      <c r="F10" s="4"/>
      <c r="G10" s="26"/>
      <c r="H10" s="26"/>
      <c r="I10" s="26"/>
      <c r="J10" s="25"/>
      <c r="K10" s="25"/>
      <c r="L10" s="25"/>
      <c r="M10" s="25"/>
    </row>
    <row r="11" spans="1:13" ht="9.9499999999999993" customHeight="1" x14ac:dyDescent="0.2">
      <c r="A11" s="13" t="s">
        <v>8</v>
      </c>
      <c r="B11" s="34">
        <f>SUM(B12:B14)</f>
        <v>1288954</v>
      </c>
      <c r="C11" s="34">
        <f>SUM(C12:C14)</f>
        <v>1293578</v>
      </c>
      <c r="D11" s="34">
        <f>SUM(D12:D14)</f>
        <v>1298150</v>
      </c>
      <c r="E11" s="14">
        <v>2</v>
      </c>
      <c r="F11" s="14">
        <v>2</v>
      </c>
      <c r="H11" s="25"/>
      <c r="I11" s="25"/>
      <c r="J11" s="25"/>
      <c r="K11" s="25"/>
      <c r="L11" s="25"/>
      <c r="M11" s="25"/>
    </row>
    <row r="12" spans="1:13" ht="9.9499999999999993" customHeight="1" x14ac:dyDescent="0.2">
      <c r="A12" s="19" t="s">
        <v>9</v>
      </c>
      <c r="B12" s="37">
        <v>1265404</v>
      </c>
      <c r="C12" s="35">
        <v>1265528</v>
      </c>
      <c r="D12" s="35">
        <v>1264400</v>
      </c>
      <c r="E12" s="4"/>
      <c r="F12" s="4"/>
      <c r="H12" s="25"/>
      <c r="I12" s="25"/>
      <c r="J12" s="25"/>
      <c r="K12" s="25"/>
      <c r="L12" s="25"/>
      <c r="M12" s="25"/>
    </row>
    <row r="13" spans="1:13" ht="9.9499999999999993" customHeight="1" x14ac:dyDescent="0.2">
      <c r="A13" s="19" t="s">
        <v>10</v>
      </c>
      <c r="B13" s="37">
        <v>22500</v>
      </c>
      <c r="C13" s="35">
        <v>27000</v>
      </c>
      <c r="D13" s="35">
        <v>30000</v>
      </c>
      <c r="E13" s="22"/>
      <c r="F13" s="22"/>
      <c r="H13" s="25"/>
      <c r="I13" s="25"/>
      <c r="J13" s="25"/>
      <c r="K13" s="25"/>
      <c r="L13" s="25"/>
      <c r="M13" s="25"/>
    </row>
    <row r="14" spans="1:13" ht="9.9499999999999993" customHeight="1" x14ac:dyDescent="0.2">
      <c r="A14" s="19" t="s">
        <v>11</v>
      </c>
      <c r="B14" s="37">
        <v>1050</v>
      </c>
      <c r="C14" s="35">
        <v>1050</v>
      </c>
      <c r="D14" s="35">
        <v>3750</v>
      </c>
      <c r="E14" s="22"/>
      <c r="F14" s="22"/>
      <c r="G14" s="26"/>
      <c r="H14" s="26"/>
      <c r="I14" s="25"/>
      <c r="J14" s="25"/>
      <c r="K14" s="25"/>
      <c r="L14" s="25"/>
      <c r="M14" s="25"/>
    </row>
    <row r="15" spans="1:13" ht="9.9499999999999993" customHeight="1" x14ac:dyDescent="0.2">
      <c r="A15" s="13" t="s">
        <v>12</v>
      </c>
      <c r="B15" s="34">
        <f>SUM(B16:B20)</f>
        <v>3467248</v>
      </c>
      <c r="C15" s="34">
        <f>SUM(C16:C20)</f>
        <v>3480227</v>
      </c>
      <c r="D15" s="34">
        <f>SUM(D16:D20)</f>
        <v>3491300</v>
      </c>
      <c r="E15" s="14">
        <v>2</v>
      </c>
      <c r="F15" s="14">
        <v>7</v>
      </c>
      <c r="H15" s="36"/>
      <c r="I15" s="25"/>
      <c r="J15" s="25"/>
      <c r="K15" s="25"/>
      <c r="L15" s="25"/>
      <c r="M15" s="25"/>
    </row>
    <row r="16" spans="1:13" ht="9.9499999999999993" customHeight="1" x14ac:dyDescent="0.2">
      <c r="A16" s="21" t="s">
        <v>3</v>
      </c>
      <c r="B16" s="37">
        <v>1212506</v>
      </c>
      <c r="C16" s="35">
        <v>1220997</v>
      </c>
      <c r="D16" s="35">
        <v>1241600</v>
      </c>
      <c r="E16" s="22"/>
      <c r="F16" s="22"/>
      <c r="H16" s="25"/>
      <c r="I16" s="25"/>
      <c r="J16" s="25"/>
      <c r="K16" s="25"/>
      <c r="L16" s="25"/>
      <c r="M16" s="25"/>
    </row>
    <row r="17" spans="1:13" ht="9.9499999999999993" customHeight="1" x14ac:dyDescent="0.2">
      <c r="A17" s="19" t="s">
        <v>13</v>
      </c>
      <c r="B17" s="37">
        <v>220112</v>
      </c>
      <c r="C17" s="35">
        <v>209210</v>
      </c>
      <c r="D17" s="35">
        <v>228200</v>
      </c>
      <c r="E17" s="22"/>
      <c r="F17" s="22"/>
      <c r="H17" s="25"/>
      <c r="I17" s="25"/>
      <c r="J17" s="25"/>
      <c r="K17" s="25"/>
      <c r="L17" s="25"/>
      <c r="M17" s="25"/>
    </row>
    <row r="18" spans="1:13" ht="9.9499999999999993" customHeight="1" x14ac:dyDescent="0.2">
      <c r="A18" s="19" t="s">
        <v>14</v>
      </c>
      <c r="B18" s="37">
        <v>1534630</v>
      </c>
      <c r="C18" s="35">
        <v>1550020</v>
      </c>
      <c r="D18" s="35">
        <v>1521500</v>
      </c>
      <c r="E18" s="22"/>
      <c r="F18" s="22"/>
      <c r="H18" s="25"/>
      <c r="I18" s="25"/>
      <c r="J18" s="25"/>
      <c r="K18" s="25"/>
      <c r="L18" s="25"/>
      <c r="M18" s="25"/>
    </row>
    <row r="19" spans="1:13" ht="9.9499999999999993" customHeight="1" x14ac:dyDescent="0.2">
      <c r="A19" s="19" t="s">
        <v>15</v>
      </c>
      <c r="B19" s="37"/>
      <c r="C19" s="35"/>
      <c r="E19" s="22"/>
      <c r="F19" s="22"/>
      <c r="H19" s="25"/>
      <c r="I19" s="25"/>
      <c r="J19" s="25"/>
      <c r="K19" s="25"/>
      <c r="L19" s="25"/>
      <c r="M19" s="25"/>
    </row>
    <row r="20" spans="1:13" ht="9.9499999999999993" customHeight="1" x14ac:dyDescent="0.2">
      <c r="A20" s="19" t="s">
        <v>16</v>
      </c>
      <c r="B20" s="37">
        <v>500000</v>
      </c>
      <c r="C20" s="35">
        <v>500000</v>
      </c>
      <c r="D20" s="35">
        <v>500000</v>
      </c>
      <c r="E20" s="22"/>
      <c r="F20" s="22"/>
      <c r="H20" s="26"/>
      <c r="I20" s="25"/>
      <c r="J20" s="25"/>
      <c r="K20" s="25"/>
      <c r="L20" s="25"/>
      <c r="M20" s="25"/>
    </row>
    <row r="21" spans="1:13" ht="9.9499999999999993" customHeight="1" x14ac:dyDescent="0.2">
      <c r="A21" s="31" t="s">
        <v>38</v>
      </c>
      <c r="B21" s="34">
        <f>SUM(B22:B23)</f>
        <v>2095188</v>
      </c>
      <c r="C21" s="34">
        <f>SUM(C22:C23)</f>
        <v>2153181</v>
      </c>
      <c r="D21" s="34">
        <f>SUM(D22:D23)</f>
        <v>2113887</v>
      </c>
      <c r="E21" s="14">
        <v>6</v>
      </c>
      <c r="F21" s="14">
        <v>21</v>
      </c>
      <c r="H21" s="25"/>
      <c r="I21" s="25"/>
      <c r="J21" s="25"/>
      <c r="K21" s="25"/>
      <c r="L21" s="25"/>
      <c r="M21" s="25"/>
    </row>
    <row r="22" spans="1:13" ht="9.9499999999999993" customHeight="1" x14ac:dyDescent="0.2">
      <c r="A22" s="21" t="s">
        <v>3</v>
      </c>
      <c r="B22" s="37">
        <v>1343913</v>
      </c>
      <c r="C22" s="37">
        <v>1417784</v>
      </c>
      <c r="D22" s="37">
        <v>1378087</v>
      </c>
      <c r="E22" s="22"/>
      <c r="F22" s="22"/>
      <c r="H22" s="25"/>
      <c r="I22" s="25"/>
      <c r="J22" s="25"/>
      <c r="K22" s="25"/>
      <c r="L22" s="25"/>
      <c r="M22" s="25"/>
    </row>
    <row r="23" spans="1:13" ht="9.9499999999999993" customHeight="1" x14ac:dyDescent="0.2">
      <c r="A23" s="21" t="s">
        <v>17</v>
      </c>
      <c r="B23" s="37">
        <v>751275</v>
      </c>
      <c r="C23" s="37">
        <v>735397</v>
      </c>
      <c r="D23" s="37">
        <v>735800</v>
      </c>
      <c r="E23" s="22"/>
      <c r="F23" s="22"/>
      <c r="G23" s="26"/>
      <c r="H23" s="25"/>
      <c r="I23" s="25"/>
      <c r="J23" s="25"/>
      <c r="K23" s="25"/>
      <c r="L23" s="25"/>
      <c r="M23" s="25"/>
    </row>
    <row r="24" spans="1:13" ht="9.9499999999999993" customHeight="1" x14ac:dyDescent="0.2">
      <c r="A24" s="13" t="s">
        <v>18</v>
      </c>
      <c r="B24" s="34">
        <f>SUM(B25:B28)</f>
        <v>1853997</v>
      </c>
      <c r="C24" s="34">
        <f>SUM(C25:C28)</f>
        <v>1860741</v>
      </c>
      <c r="D24" s="34">
        <f>SUM(D25:D28)</f>
        <v>1865069</v>
      </c>
      <c r="E24" s="14">
        <v>4</v>
      </c>
      <c r="F24" s="14">
        <v>16</v>
      </c>
      <c r="H24" s="25"/>
      <c r="I24" s="25"/>
      <c r="J24" s="25"/>
      <c r="K24" s="25"/>
      <c r="L24" s="25"/>
      <c r="M24" s="25"/>
    </row>
    <row r="25" spans="1:13" ht="9.9499999999999993" customHeight="1" x14ac:dyDescent="0.2">
      <c r="A25" s="19" t="s">
        <v>3</v>
      </c>
      <c r="B25" s="37">
        <v>1213936</v>
      </c>
      <c r="C25" s="37">
        <v>1185063</v>
      </c>
      <c r="D25" s="37">
        <v>1251030</v>
      </c>
      <c r="E25" s="22"/>
      <c r="F25" s="22"/>
      <c r="H25" s="25"/>
      <c r="I25" s="25"/>
      <c r="J25" s="25"/>
      <c r="K25" s="25"/>
      <c r="L25" s="25"/>
      <c r="M25" s="25"/>
    </row>
    <row r="26" spans="1:13" ht="9.9499999999999993" customHeight="1" x14ac:dyDescent="0.2">
      <c r="A26" s="19" t="s">
        <v>5</v>
      </c>
      <c r="B26" s="37">
        <v>563533</v>
      </c>
      <c r="C26" s="37">
        <v>551646</v>
      </c>
      <c r="D26" s="37">
        <v>552039</v>
      </c>
      <c r="E26" s="22"/>
      <c r="F26" s="22"/>
      <c r="H26" s="25"/>
      <c r="I26" s="25"/>
      <c r="J26" s="25"/>
      <c r="K26" s="25"/>
      <c r="L26" s="25"/>
      <c r="M26" s="25"/>
    </row>
    <row r="27" spans="1:13" s="25" customFormat="1" ht="9.9499999999999993" customHeight="1" x14ac:dyDescent="0.2">
      <c r="A27" s="19" t="s">
        <v>37</v>
      </c>
      <c r="B27" s="37">
        <v>42000</v>
      </c>
      <c r="C27" s="37">
        <v>84000</v>
      </c>
      <c r="D27" s="37">
        <v>35000</v>
      </c>
      <c r="E27" s="4"/>
      <c r="F27" s="4"/>
    </row>
    <row r="28" spans="1:13" ht="9.9499999999999993" customHeight="1" x14ac:dyDescent="0.2">
      <c r="A28" s="19" t="s">
        <v>19</v>
      </c>
      <c r="B28" s="37">
        <v>34528</v>
      </c>
      <c r="C28" s="37">
        <v>40032</v>
      </c>
      <c r="D28" s="37">
        <v>27000</v>
      </c>
      <c r="E28" s="22"/>
      <c r="F28" s="22"/>
      <c r="G28" s="26"/>
      <c r="H28" s="25"/>
      <c r="I28" s="25"/>
      <c r="J28" s="25"/>
      <c r="K28" s="25"/>
      <c r="L28" s="25"/>
      <c r="M28" s="25"/>
    </row>
    <row r="29" spans="1:13" ht="9.9499999999999993" customHeight="1" x14ac:dyDescent="0.2">
      <c r="A29" s="13" t="s">
        <v>20</v>
      </c>
      <c r="B29" s="34">
        <f>SUM(B30)</f>
        <v>64005</v>
      </c>
      <c r="C29" s="34">
        <f>SUM(C30)</f>
        <v>64680</v>
      </c>
      <c r="D29" s="34">
        <f>SUM(D30)</f>
        <v>64680</v>
      </c>
      <c r="E29" s="14">
        <v>1</v>
      </c>
      <c r="F29" s="14">
        <v>2</v>
      </c>
      <c r="H29" s="25"/>
      <c r="I29" s="25"/>
      <c r="J29" s="25"/>
      <c r="K29" s="25"/>
      <c r="L29" s="25"/>
      <c r="M29" s="25"/>
    </row>
    <row r="30" spans="1:13" ht="9.9499999999999993" customHeight="1" x14ac:dyDescent="0.2">
      <c r="A30" s="19" t="s">
        <v>3</v>
      </c>
      <c r="B30" s="37">
        <v>64005</v>
      </c>
      <c r="C30" s="37">
        <v>64680</v>
      </c>
      <c r="D30" s="37">
        <v>64680</v>
      </c>
      <c r="E30" s="20"/>
      <c r="F30" s="20"/>
      <c r="H30" s="25"/>
      <c r="I30" s="25"/>
      <c r="J30" s="25"/>
      <c r="K30" s="25"/>
      <c r="L30" s="25"/>
      <c r="M30" s="25"/>
    </row>
    <row r="31" spans="1:13" ht="9.9499999999999993" customHeight="1" x14ac:dyDescent="0.2">
      <c r="A31" s="13" t="s">
        <v>21</v>
      </c>
      <c r="B31" s="34">
        <f>SUM(B32:B38)</f>
        <v>257435</v>
      </c>
      <c r="C31" s="34">
        <f>SUM(C32:C38)</f>
        <v>259220</v>
      </c>
      <c r="D31" s="34">
        <f>SUM(D32:D38)</f>
        <v>261580</v>
      </c>
      <c r="E31" s="14">
        <v>1</v>
      </c>
      <c r="F31" s="14">
        <v>3</v>
      </c>
      <c r="H31" s="25"/>
      <c r="I31" s="25"/>
      <c r="J31" s="25"/>
      <c r="K31" s="25"/>
      <c r="L31" s="25"/>
      <c r="M31" s="25"/>
    </row>
    <row r="32" spans="1:13" ht="9.9499999999999993" customHeight="1" x14ac:dyDescent="0.2">
      <c r="A32" s="19" t="s">
        <v>22</v>
      </c>
      <c r="B32" s="37">
        <v>21950</v>
      </c>
      <c r="C32" s="37">
        <v>19950</v>
      </c>
      <c r="D32" s="37">
        <v>20200</v>
      </c>
      <c r="E32" s="22"/>
      <c r="F32" s="22"/>
      <c r="H32" s="25"/>
      <c r="I32" s="25"/>
      <c r="J32" s="25"/>
      <c r="K32" s="25"/>
      <c r="L32" s="25"/>
      <c r="M32" s="25"/>
    </row>
    <row r="33" spans="1:13" ht="9.9499999999999993" customHeight="1" x14ac:dyDescent="0.2">
      <c r="A33" s="19" t="s">
        <v>23</v>
      </c>
      <c r="B33" s="37">
        <v>34400</v>
      </c>
      <c r="C33" s="37">
        <v>25740</v>
      </c>
      <c r="D33" s="37">
        <v>29160</v>
      </c>
      <c r="E33" s="22"/>
      <c r="F33" s="22"/>
      <c r="H33" s="25"/>
      <c r="I33" s="25"/>
      <c r="J33" s="25"/>
      <c r="K33" s="25"/>
      <c r="L33" s="25"/>
      <c r="M33" s="25"/>
    </row>
    <row r="34" spans="1:13" ht="20.25" customHeight="1" x14ac:dyDescent="0.2">
      <c r="A34" s="5" t="s">
        <v>24</v>
      </c>
      <c r="B34" s="37">
        <v>1190</v>
      </c>
      <c r="C34" s="37">
        <v>216</v>
      </c>
      <c r="D34" s="37">
        <v>0</v>
      </c>
      <c r="E34" s="22"/>
      <c r="F34" s="22"/>
      <c r="H34" s="25"/>
      <c r="I34" s="25"/>
      <c r="J34" s="25"/>
      <c r="K34" s="25"/>
      <c r="L34" s="25"/>
      <c r="M34" s="25"/>
    </row>
    <row r="35" spans="1:13" ht="20.25" customHeight="1" x14ac:dyDescent="0.2">
      <c r="A35" s="5" t="s">
        <v>25</v>
      </c>
      <c r="B35" s="37">
        <v>118250</v>
      </c>
      <c r="C35" s="37">
        <v>116974</v>
      </c>
      <c r="D35" s="37">
        <v>122320</v>
      </c>
      <c r="E35" s="22"/>
      <c r="F35" s="22"/>
      <c r="H35" s="25"/>
      <c r="I35" s="25"/>
      <c r="J35" s="25"/>
      <c r="K35" s="25"/>
      <c r="L35" s="25"/>
      <c r="M35" s="25"/>
    </row>
    <row r="36" spans="1:13" ht="20.25" customHeight="1" x14ac:dyDescent="0.2">
      <c r="A36" s="5" t="s">
        <v>26</v>
      </c>
      <c r="B36" s="37">
        <v>20925</v>
      </c>
      <c r="C36" s="37">
        <v>20340</v>
      </c>
      <c r="D36" s="37">
        <v>18900</v>
      </c>
      <c r="E36" s="22"/>
      <c r="F36" s="22"/>
      <c r="H36" s="25"/>
      <c r="I36" s="25"/>
      <c r="J36" s="25"/>
      <c r="K36" s="25"/>
      <c r="L36" s="25"/>
      <c r="M36" s="25"/>
    </row>
    <row r="37" spans="1:13" ht="9.9499999999999993" customHeight="1" x14ac:dyDescent="0.2">
      <c r="A37" s="19" t="s">
        <v>27</v>
      </c>
      <c r="B37" s="37">
        <v>46800</v>
      </c>
      <c r="C37" s="37">
        <v>60000</v>
      </c>
      <c r="D37" s="37">
        <v>54000</v>
      </c>
      <c r="E37" s="22"/>
      <c r="F37" s="22"/>
      <c r="H37" s="25"/>
      <c r="I37" s="25"/>
      <c r="J37" s="25"/>
      <c r="K37" s="25"/>
      <c r="L37" s="25"/>
      <c r="M37" s="25"/>
    </row>
    <row r="38" spans="1:13" ht="9.9499999999999993" customHeight="1" x14ac:dyDescent="0.2">
      <c r="A38" s="19" t="s">
        <v>28</v>
      </c>
      <c r="B38" s="37">
        <v>13920</v>
      </c>
      <c r="C38" s="37">
        <v>16000</v>
      </c>
      <c r="D38" s="37">
        <v>17000</v>
      </c>
      <c r="E38" s="22"/>
      <c r="F38" s="22"/>
      <c r="G38" s="26"/>
      <c r="H38" s="25"/>
      <c r="I38" s="25"/>
      <c r="J38" s="25"/>
      <c r="K38" s="25"/>
      <c r="L38" s="25"/>
      <c r="M38" s="25"/>
    </row>
    <row r="39" spans="1:13" ht="9.9499999999999993" customHeight="1" x14ac:dyDescent="0.2">
      <c r="A39" s="13" t="s">
        <v>29</v>
      </c>
      <c r="B39" s="34">
        <f>SUM(B40:B45)</f>
        <v>1556519</v>
      </c>
      <c r="C39" s="34">
        <f>SUM(C40:C45)</f>
        <v>1637227</v>
      </c>
      <c r="D39" s="34">
        <f>SUM(D40:D45)</f>
        <v>5379628</v>
      </c>
      <c r="E39" s="29"/>
      <c r="F39" s="29"/>
      <c r="H39" s="25"/>
      <c r="I39" s="25"/>
      <c r="J39" s="25"/>
      <c r="K39" s="25"/>
      <c r="L39" s="25"/>
      <c r="M39" s="25"/>
    </row>
    <row r="40" spans="1:13" ht="9.9499999999999993" customHeight="1" x14ac:dyDescent="0.2">
      <c r="A40" s="19" t="s">
        <v>49</v>
      </c>
      <c r="B40" s="37">
        <v>853500</v>
      </c>
      <c r="C40" s="37">
        <v>860000</v>
      </c>
      <c r="D40" s="37">
        <v>875000</v>
      </c>
      <c r="E40" s="22"/>
      <c r="F40" s="22"/>
      <c r="H40" s="25"/>
      <c r="I40" s="25"/>
      <c r="J40" s="25"/>
      <c r="K40" s="25"/>
      <c r="L40" s="25"/>
      <c r="M40" s="25"/>
    </row>
    <row r="41" spans="1:13" s="25" customFormat="1" ht="9.9499999999999993" customHeight="1" x14ac:dyDescent="0.2">
      <c r="A41" s="19" t="s">
        <v>51</v>
      </c>
      <c r="B41" s="37">
        <v>0</v>
      </c>
      <c r="C41" s="37">
        <v>0</v>
      </c>
      <c r="D41" s="37">
        <v>844580</v>
      </c>
      <c r="E41" s="22"/>
      <c r="F41" s="22"/>
    </row>
    <row r="42" spans="1:13" s="25" customFormat="1" ht="9.9499999999999993" customHeight="1" x14ac:dyDescent="0.2">
      <c r="A42" s="19" t="s">
        <v>48</v>
      </c>
      <c r="B42" s="37">
        <v>0</v>
      </c>
      <c r="C42" s="37">
        <v>0</v>
      </c>
      <c r="D42" s="37">
        <v>2735326</v>
      </c>
      <c r="E42" s="22"/>
      <c r="F42" s="22"/>
    </row>
    <row r="43" spans="1:13" ht="9.9499999999999993" customHeight="1" x14ac:dyDescent="0.2">
      <c r="A43" s="19" t="s">
        <v>40</v>
      </c>
      <c r="B43" s="37">
        <v>659529</v>
      </c>
      <c r="C43" s="37">
        <v>680466</v>
      </c>
      <c r="D43" s="37">
        <v>865227</v>
      </c>
      <c r="E43" s="22"/>
      <c r="F43" s="22"/>
      <c r="H43" s="25"/>
      <c r="I43" s="25"/>
      <c r="J43" s="25"/>
      <c r="K43" s="25"/>
      <c r="L43" s="25"/>
      <c r="M43" s="25"/>
    </row>
    <row r="44" spans="1:13" s="25" customFormat="1" ht="9.9499999999999993" customHeight="1" x14ac:dyDescent="0.2">
      <c r="A44" s="41" t="s">
        <v>42</v>
      </c>
      <c r="B44" s="37" t="s">
        <v>41</v>
      </c>
      <c r="C44" s="37">
        <v>14797</v>
      </c>
      <c r="D44" s="37">
        <v>14797</v>
      </c>
      <c r="E44" s="22"/>
      <c r="F44" s="22"/>
    </row>
    <row r="45" spans="1:13" ht="20.25" customHeight="1" x14ac:dyDescent="0.2">
      <c r="A45" s="5" t="s">
        <v>30</v>
      </c>
      <c r="B45" s="37">
        <v>43490</v>
      </c>
      <c r="C45" s="37">
        <v>81964</v>
      </c>
      <c r="D45" s="37">
        <v>44698</v>
      </c>
      <c r="E45" s="22"/>
      <c r="F45" s="22"/>
      <c r="H45" s="25"/>
      <c r="I45" s="25"/>
      <c r="J45" s="25"/>
      <c r="K45" s="25"/>
      <c r="L45" s="25"/>
      <c r="M45" s="25"/>
    </row>
    <row r="46" spans="1:13" ht="9.9499999999999993" customHeight="1" x14ac:dyDescent="0.2">
      <c r="A46" s="9" t="s">
        <v>32</v>
      </c>
      <c r="B46" s="38">
        <f>SUM(B39+B31+B4+B11+B15+B21+B24+B29)</f>
        <v>33799041</v>
      </c>
      <c r="C46" s="38">
        <f>SUM(C39+C31+C29+C24+C21+C15+C11+C4)</f>
        <v>33994228</v>
      </c>
      <c r="D46" s="38">
        <f>SUM(D39+D31+D29+D24+D21+D15+D11+D4)</f>
        <v>37887204</v>
      </c>
      <c r="E46" s="30"/>
      <c r="F46" s="30"/>
      <c r="H46" s="25"/>
      <c r="I46" s="25"/>
      <c r="J46" s="25"/>
      <c r="K46" s="25"/>
      <c r="L46" s="25"/>
      <c r="M46" s="25"/>
    </row>
    <row r="47" spans="1:13" ht="9.9499999999999993" customHeight="1" x14ac:dyDescent="0.2">
      <c r="A47" s="19"/>
      <c r="B47" s="23"/>
      <c r="C47" s="23"/>
      <c r="D47" s="39"/>
      <c r="E47" s="23"/>
      <c r="F47" s="23"/>
      <c r="H47" s="25"/>
      <c r="I47" s="25"/>
      <c r="J47" s="25"/>
      <c r="K47" s="25"/>
      <c r="L47" s="25"/>
      <c r="M47" s="25"/>
    </row>
    <row r="48" spans="1:13" ht="12.95" customHeight="1" x14ac:dyDescent="0.2">
      <c r="A48" s="24" t="s">
        <v>31</v>
      </c>
      <c r="B48" s="27"/>
      <c r="C48" s="27"/>
      <c r="D48" s="40"/>
      <c r="E48" s="15"/>
      <c r="F48" s="15"/>
      <c r="H48" s="25"/>
      <c r="I48" s="25"/>
      <c r="J48" s="25"/>
      <c r="K48" s="25"/>
      <c r="L48" s="25"/>
      <c r="M48" s="25"/>
    </row>
    <row r="49" spans="1:6" ht="12.95" customHeight="1" x14ac:dyDescent="0.2">
      <c r="A49" s="17"/>
      <c r="B49" s="25"/>
      <c r="C49" s="17"/>
      <c r="D49" s="36"/>
      <c r="E49" s="17"/>
      <c r="F49" s="17"/>
    </row>
    <row r="50" spans="1:6" ht="12.95" customHeight="1" x14ac:dyDescent="0.2">
      <c r="A50" s="17" t="s">
        <v>43</v>
      </c>
      <c r="B50" s="25"/>
      <c r="C50" s="17"/>
      <c r="D50" s="36"/>
      <c r="E50" s="17"/>
      <c r="F50" s="17"/>
    </row>
    <row r="51" spans="1:6" ht="12.95" customHeight="1" x14ac:dyDescent="0.2">
      <c r="A51" s="17" t="s">
        <v>50</v>
      </c>
      <c r="B51" s="25"/>
      <c r="C51" s="17"/>
      <c r="D51" s="36"/>
      <c r="E51" s="17"/>
      <c r="F51" s="17"/>
    </row>
    <row r="52" spans="1:6" ht="12.95" customHeight="1" x14ac:dyDescent="0.2">
      <c r="A52" s="18"/>
      <c r="B52" s="25"/>
      <c r="C52" s="17"/>
      <c r="D52" s="36"/>
      <c r="E52" s="17"/>
      <c r="F52" s="17"/>
    </row>
    <row r="53" spans="1:6" ht="12.95" customHeight="1" x14ac:dyDescent="0.2">
      <c r="A53" s="18"/>
      <c r="B53" s="25"/>
      <c r="C53" s="17"/>
      <c r="D53" s="36"/>
      <c r="E53" s="17"/>
      <c r="F53" s="17"/>
    </row>
    <row r="54" spans="1:6" ht="12.95" customHeight="1" x14ac:dyDescent="0.2">
      <c r="A54" s="18"/>
      <c r="B54" s="25"/>
      <c r="C54" s="17"/>
      <c r="D54" s="36"/>
      <c r="E54" s="17"/>
      <c r="F54" s="17"/>
    </row>
    <row r="55" spans="1:6" ht="12.95" customHeight="1" x14ac:dyDescent="0.2">
      <c r="A55" s="18"/>
      <c r="B55" s="25"/>
      <c r="C55" s="17"/>
      <c r="D55" s="36"/>
      <c r="E55" s="17"/>
      <c r="F55" s="17"/>
    </row>
    <row r="56" spans="1:6" ht="12.95" customHeight="1" x14ac:dyDescent="0.2">
      <c r="A56" s="16"/>
      <c r="B56" s="25"/>
      <c r="C56" s="17"/>
      <c r="D56" s="36"/>
      <c r="E56" s="17"/>
      <c r="F56" s="17"/>
    </row>
    <row r="57" spans="1:6" ht="12.95" customHeight="1" x14ac:dyDescent="0.2">
      <c r="A57" s="16"/>
      <c r="B57" s="25"/>
      <c r="C57" s="17"/>
      <c r="D57" s="36"/>
      <c r="E57" s="17"/>
      <c r="F57" s="17"/>
    </row>
    <row r="58" spans="1:6" ht="12.95" customHeight="1" x14ac:dyDescent="0.2">
      <c r="A58" s="16"/>
      <c r="B58" s="25"/>
      <c r="C58" s="17"/>
      <c r="D58" s="36"/>
      <c r="E58" s="17"/>
      <c r="F58" s="17"/>
    </row>
    <row r="59" spans="1:6" ht="12.95" customHeight="1" x14ac:dyDescent="0.2">
      <c r="A59" s="18"/>
      <c r="B59" s="25"/>
      <c r="C59" s="17"/>
      <c r="D59" s="36"/>
      <c r="E59" s="17"/>
      <c r="F59" s="17"/>
    </row>
  </sheetData>
  <mergeCells count="1">
    <mergeCell ref="A1:F1"/>
  </mergeCells>
  <phoneticPr fontId="4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20_politik_produktion_absatz_tabellenanhang_tab30_d"/>
    <f:field ref="objsubject" par="" edit="true" text=""/>
    <f:field ref="objcreatedby" par="" text="Karim Khadir, Lesan, BLW "/>
    <f:field ref="objcreatedat" par="" text="15.01.2020 16:33:36"/>
    <f:field ref="objchangedby" par="" text="Zingg, Marcel, BLW"/>
    <f:field ref="objmodifiedat" par="" text="09.03.2020 13:10:05"/>
    <f:field ref="doc_FSCFOLIO_1_1001_FieldDocumentNumber" par="" text=""/>
    <f:field ref="doc_FSCFOLIO_1_1001_FieldSubject" par="" edit="true" text=""/>
    <f:field ref="FSCFOLIO_1_1001_FieldCurrentUser" par="" text="BLW Marcel Zingg"/>
    <f:field ref="CCAPRECONFIG_15_1001_Objektname" par="" edit="true" text="AB20_politik_produktion_absatz_tabellenanhang_tab30_d"/>
    <f:field ref="CHPRECONFIG_1_1001_Objektname" par="" edit="true" text="AB20_politik_produktion_absatz_tabellenanhang_tab30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1AE2DE68-8254-4705-AC60-3B02DB7C2EA8}"/>
</file>

<file path=customXml/itemProps2.xml><?xml version="1.0" encoding="utf-8"?>
<ds:datastoreItem xmlns:ds="http://schemas.openxmlformats.org/officeDocument/2006/customXml" ds:itemID="{DDFE7462-9BE9-4D7C-8355-09B37C39C9FF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A392D1FA-3CA0-48D2-A0EE-98A1AF3B29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2016-09-29T07:47:49Z</cp:lastPrinted>
  <dcterms:created xsi:type="dcterms:W3CDTF">2001-04-17T09:20:45Z</dcterms:created>
  <dcterms:modified xsi:type="dcterms:W3CDTF">2023-06-28T08:47:29Z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COO.2101.101.6.1606743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Karim Khadir Lesan, BLW </vt:lpwstr>
  </property>
  <property fmtid="{D5CDD505-2E9C-101B-9397-08002B2CF9AE}" pid="10" name="FSC#COOELAK@1.1001:OwnerExtension">
    <vt:lpwstr>+41 58 467 6542</vt:lpwstr>
  </property>
  <property fmtid="{D5CDD505-2E9C-101B-9397-08002B2CF9AE}" pid="11" name="FSC#COOELAK@1.1001:OwnerFaxExtension">
    <vt:lpwstr>+41 58 462 2634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(BLW-FBKSD)</vt:lpwstr>
  </property>
  <property fmtid="{D5CDD505-2E9C-101B-9397-08002B2CF9AE}" pid="17" name="FSC#COOELAK@1.1001:CreatedAt">
    <vt:lpwstr>15.01.2020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*COO.2101.101.6.1606743*</vt:lpwstr>
  </property>
  <property fmtid="{D5CDD505-2E9C-101B-9397-08002B2CF9AE}" pid="21" name="FSC#COOELAK@1.1001:RefBarCode">
    <vt:lpwstr>*COO.2101.101.4.1604033*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AB20_politik_produktion_absatz_tabellenanhang_tab30_d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marcel.zingg@blw.admin.ch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2020-03-09T11:39:48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