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adb.intra.admin.ch\Userhome$\BLW-01\U80873899\data\Documents\duetho\Arbeitsordner\02_AUM\"/>
    </mc:Choice>
  </mc:AlternateContent>
  <xr:revisionPtr revIDLastSave="0" documentId="13_ncr:1_{15996F77-1CB1-4D3D-B6D1-362D62E7B231}" xr6:coauthVersionLast="47" xr6:coauthVersionMax="47" xr10:uidLastSave="{00000000-0000-0000-0000-000000000000}"/>
  <bookViews>
    <workbookView xWindow="-120" yWindow="-120" windowWidth="29040" windowHeight="15720" xr2:uid="{00000000-000D-0000-FFFF-FFFF00000000}"/>
  </bookViews>
  <sheets>
    <sheet name="AUM National"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4" i="4" l="1"/>
  <c r="AI16" i="4"/>
  <c r="D16" i="4"/>
  <c r="D18" i="4"/>
  <c r="AI18" i="4" l="1"/>
  <c r="AI86" i="4" l="1"/>
  <c r="AH18" i="4" l="1"/>
  <c r="J16" i="4" l="1"/>
  <c r="R16" i="4"/>
  <c r="Z16" i="4"/>
  <c r="E18" i="4"/>
  <c r="F18" i="4"/>
  <c r="G18" i="4"/>
  <c r="H18" i="4"/>
  <c r="I18" i="4"/>
  <c r="X16" i="4" l="1"/>
  <c r="AF16" i="4"/>
  <c r="P16" i="4"/>
  <c r="AA16" i="4"/>
  <c r="K16" i="4"/>
  <c r="S16" i="4"/>
  <c r="AG16" i="4"/>
  <c r="Y16" i="4"/>
  <c r="Q16" i="4"/>
  <c r="I16" i="4"/>
  <c r="AD16" i="4"/>
  <c r="V16" i="4"/>
  <c r="N16" i="4"/>
  <c r="AE16" i="4"/>
  <c r="W16" i="4"/>
  <c r="O16" i="4"/>
  <c r="G16" i="4"/>
  <c r="AH16" i="4"/>
  <c r="AC16" i="4"/>
  <c r="U16" i="4"/>
  <c r="M16" i="4"/>
  <c r="E16" i="4"/>
  <c r="AB16" i="4"/>
  <c r="T16" i="4"/>
  <c r="L16" i="4"/>
  <c r="F16" i="4"/>
  <c r="H16" i="4"/>
  <c r="AH44" i="4"/>
  <c r="D44" i="4"/>
  <c r="E44" i="4"/>
  <c r="F44" i="4"/>
  <c r="G44" i="4"/>
  <c r="H44" i="4"/>
  <c r="I44" i="4"/>
  <c r="J44" i="4"/>
  <c r="L44" i="4"/>
  <c r="M44" i="4"/>
  <c r="O44" i="4"/>
  <c r="Q44" i="4"/>
  <c r="T44" i="4"/>
  <c r="X44" i="4"/>
  <c r="AB44" i="4"/>
  <c r="AC44" i="4"/>
  <c r="AD44" i="4"/>
  <c r="AE44" i="4"/>
  <c r="AF44" i="4"/>
  <c r="W44" i="4" l="1"/>
  <c r="N44" i="4"/>
  <c r="Y44" i="4"/>
  <c r="R44" i="4"/>
  <c r="K44" i="4"/>
  <c r="Z44" i="4"/>
  <c r="S44" i="4"/>
  <c r="V44" i="4"/>
  <c r="AA44" i="4"/>
  <c r="AG44" i="4"/>
  <c r="P44" i="4"/>
  <c r="U44" i="4"/>
  <c r="V86" i="4" l="1"/>
  <c r="W86" i="4"/>
  <c r="X86" i="4"/>
  <c r="Y86" i="4"/>
  <c r="Z86" i="4"/>
  <c r="AA86" i="4"/>
  <c r="AB86" i="4"/>
  <c r="AC86" i="4"/>
  <c r="AD86" i="4"/>
  <c r="AE86" i="4"/>
  <c r="AF86" i="4"/>
  <c r="AG86" i="4"/>
  <c r="AH86" i="4"/>
  <c r="J18" i="4" l="1"/>
  <c r="K18" i="4"/>
  <c r="L18" i="4"/>
  <c r="M18" i="4"/>
  <c r="N18" i="4"/>
  <c r="O18" i="4"/>
  <c r="P18" i="4"/>
  <c r="Q18" i="4"/>
  <c r="R18" i="4"/>
  <c r="S18" i="4"/>
  <c r="T18" i="4"/>
  <c r="U18" i="4"/>
  <c r="V18" i="4"/>
  <c r="W18" i="4"/>
  <c r="X18" i="4"/>
  <c r="Y18" i="4"/>
  <c r="Z18" i="4"/>
  <c r="AA18" i="4"/>
  <c r="AB18" i="4"/>
  <c r="AC18" i="4"/>
  <c r="AD18" i="4"/>
  <c r="AE18" i="4"/>
  <c r="AF18" i="4"/>
  <c r="AG18" i="4"/>
</calcChain>
</file>

<file path=xl/sharedStrings.xml><?xml version="1.0" encoding="utf-8"?>
<sst xmlns="http://schemas.openxmlformats.org/spreadsheetml/2006/main" count="421" uniqueCount="128">
  <si>
    <t>t</t>
  </si>
  <si>
    <t>%</t>
  </si>
  <si>
    <t>:</t>
  </si>
  <si>
    <t>% (1990 = 100%)</t>
  </si>
  <si>
    <t>Bodennutzung</t>
  </si>
  <si>
    <t>Stickstoff</t>
  </si>
  <si>
    <t>N-Bilanz</t>
  </si>
  <si>
    <t>P-Bilanz</t>
  </si>
  <si>
    <t>Einheit</t>
  </si>
  <si>
    <t>Input gesamt</t>
  </si>
  <si>
    <t>Importierte Futtermittel</t>
  </si>
  <si>
    <t>Mineraldünger (Landwirtschaft)</t>
  </si>
  <si>
    <t>Recyclingdünger</t>
  </si>
  <si>
    <t>Saatgutimport</t>
  </si>
  <si>
    <t>N-Fixierung</t>
  </si>
  <si>
    <t>Atmosphärische Deposition</t>
  </si>
  <si>
    <t>Output gesamt</t>
  </si>
  <si>
    <t>Pflanzliche Produkte</t>
  </si>
  <si>
    <t>N-Effizienz</t>
  </si>
  <si>
    <t>Ammoniakemissionen gesamt</t>
  </si>
  <si>
    <t>Pflanzenbau</t>
  </si>
  <si>
    <t>Nach Emissionsstufen:</t>
  </si>
  <si>
    <t>Weide</t>
  </si>
  <si>
    <t>Stall/Laufhof</t>
  </si>
  <si>
    <t>Nach Tierart:</t>
  </si>
  <si>
    <t>Rinder</t>
  </si>
  <si>
    <t>Schweine</t>
  </si>
  <si>
    <t>Geflügel</t>
  </si>
  <si>
    <t>Andere</t>
  </si>
  <si>
    <t>Phosphor</t>
  </si>
  <si>
    <t>P-Effizienz</t>
  </si>
  <si>
    <t>Klima und Energie</t>
  </si>
  <si>
    <t>Treibhausgasemissionen gesamt</t>
  </si>
  <si>
    <t>Energienutzung</t>
  </si>
  <si>
    <t>Mineraldünger</t>
  </si>
  <si>
    <t>Import Futtermittel</t>
  </si>
  <si>
    <t>Treibstoffe</t>
  </si>
  <si>
    <t>Brennstoffe</t>
  </si>
  <si>
    <t>Erneuerbare Energien (inkl. Holz)</t>
  </si>
  <si>
    <t>BFF im Talgebiet</t>
  </si>
  <si>
    <t>BFF im Berggebiet</t>
  </si>
  <si>
    <t>Vernetzung</t>
  </si>
  <si>
    <t>Landwirtschaftsfläche gesamt</t>
  </si>
  <si>
    <t>Landwirtschaftliche Nutzfläche (LN)</t>
  </si>
  <si>
    <t>Normalstoss (NST)</t>
  </si>
  <si>
    <t>NST</t>
  </si>
  <si>
    <t>Naturnahe Bewirtschaftung</t>
  </si>
  <si>
    <t>% der LN</t>
  </si>
  <si>
    <t>davon Bio</t>
  </si>
  <si>
    <t>Produktionsmittel</t>
  </si>
  <si>
    <t>Pflanzenschutzmittelverkäufe gesamt</t>
  </si>
  <si>
    <t>t Wirkstoff</t>
  </si>
  <si>
    <t>Herbizide</t>
  </si>
  <si>
    <t>Wachstumsregulatoren</t>
  </si>
  <si>
    <t>Stickstoff (N)</t>
  </si>
  <si>
    <t>Kraftfuttermittelverbrauch gesamt</t>
  </si>
  <si>
    <t>Inlandproduktion gesamt</t>
  </si>
  <si>
    <t>CH Futtergetreide</t>
  </si>
  <si>
    <t>CH Ölsaatkuchen</t>
  </si>
  <si>
    <t xml:space="preserve">CH andere </t>
  </si>
  <si>
    <t>Import gesamt</t>
  </si>
  <si>
    <t>Anteil importierter Kraftfuttermittel</t>
  </si>
  <si>
    <t>Viehbestand gesamt</t>
  </si>
  <si>
    <t>Tierhaltung</t>
  </si>
  <si>
    <t>Agrarumweltindikatoren und -kennzahlen auf nationaler Ebene</t>
  </si>
  <si>
    <t>Biologische Qualität (QII)</t>
  </si>
  <si>
    <t>Energiebedarf gesamt</t>
  </si>
  <si>
    <t>Bedarf indirekte Energie gesamt</t>
  </si>
  <si>
    <t>Bedarf direkte Energie gesamt</t>
  </si>
  <si>
    <t>Elektrizität</t>
  </si>
  <si>
    <t>Gebäude</t>
  </si>
  <si>
    <t>Maschinen</t>
  </si>
  <si>
    <t>Bereitstellung direkte Energie</t>
  </si>
  <si>
    <r>
      <t>Entwicklung von N-Bilanz und N-Effizienz</t>
    </r>
    <r>
      <rPr>
        <b/>
        <vertAlign val="superscript"/>
        <sz val="12"/>
        <color theme="1"/>
        <rFont val="Calibri"/>
        <family val="2"/>
        <scheme val="minor"/>
      </rPr>
      <t>1</t>
    </r>
  </si>
  <si>
    <r>
      <t>Entwicklung der Ammoniakemissionen</t>
    </r>
    <r>
      <rPr>
        <b/>
        <vertAlign val="superscript"/>
        <sz val="12"/>
        <color theme="1"/>
        <rFont val="Calibri"/>
        <family val="2"/>
        <scheme val="minor"/>
      </rPr>
      <t>2</t>
    </r>
  </si>
  <si>
    <r>
      <t>×10</t>
    </r>
    <r>
      <rPr>
        <b/>
        <vertAlign val="superscript"/>
        <sz val="10"/>
        <color theme="1"/>
        <rFont val="Calibri"/>
        <family val="2"/>
        <scheme val="minor"/>
      </rPr>
      <t>3</t>
    </r>
    <r>
      <rPr>
        <b/>
        <sz val="10"/>
        <color theme="1"/>
        <rFont val="Calibri"/>
        <family val="2"/>
        <scheme val="minor"/>
      </rPr>
      <t xml:space="preserve"> t NH</t>
    </r>
    <r>
      <rPr>
        <b/>
        <vertAlign val="subscript"/>
        <sz val="10"/>
        <color theme="1"/>
        <rFont val="Calibri"/>
        <family val="2"/>
        <scheme val="minor"/>
      </rPr>
      <t>3</t>
    </r>
    <r>
      <rPr>
        <b/>
        <sz val="10"/>
        <color theme="1"/>
        <rFont val="Calibri"/>
        <family val="2"/>
        <scheme val="minor"/>
      </rPr>
      <t>-N</t>
    </r>
  </si>
  <si>
    <r>
      <t>×10</t>
    </r>
    <r>
      <rPr>
        <vertAlign val="superscript"/>
        <sz val="10"/>
        <color theme="1"/>
        <rFont val="Calibri"/>
        <family val="2"/>
        <scheme val="minor"/>
      </rPr>
      <t>3</t>
    </r>
    <r>
      <rPr>
        <sz val="10"/>
        <color theme="1"/>
        <rFont val="Calibri"/>
        <family val="2"/>
        <scheme val="minor"/>
      </rPr>
      <t xml:space="preserve"> t NH</t>
    </r>
    <r>
      <rPr>
        <vertAlign val="subscript"/>
        <sz val="10"/>
        <color theme="1"/>
        <rFont val="Calibri"/>
        <family val="2"/>
        <scheme val="minor"/>
      </rPr>
      <t>3</t>
    </r>
    <r>
      <rPr>
        <sz val="10"/>
        <color theme="1"/>
        <rFont val="Calibri"/>
        <family val="2"/>
        <scheme val="minor"/>
      </rPr>
      <t>-N</t>
    </r>
  </si>
  <si>
    <r>
      <t>Entwicklung von P-Bilanz und P-Effizienz</t>
    </r>
    <r>
      <rPr>
        <b/>
        <vertAlign val="superscript"/>
        <sz val="12"/>
        <color theme="1"/>
        <rFont val="Calibri"/>
        <family val="2"/>
        <scheme val="minor"/>
      </rPr>
      <t>3</t>
    </r>
  </si>
  <si>
    <r>
      <t>Entwicklung der Treibhausgasemissionen</t>
    </r>
    <r>
      <rPr>
        <b/>
        <vertAlign val="superscript"/>
        <sz val="12"/>
        <color theme="1"/>
        <rFont val="Calibri"/>
        <family val="2"/>
        <scheme val="minor"/>
      </rPr>
      <t>4</t>
    </r>
  </si>
  <si>
    <r>
      <t>×10</t>
    </r>
    <r>
      <rPr>
        <b/>
        <vertAlign val="superscript"/>
        <sz val="10"/>
        <color theme="1"/>
        <rFont val="Calibri"/>
        <family val="2"/>
        <scheme val="minor"/>
      </rPr>
      <t>6</t>
    </r>
    <r>
      <rPr>
        <b/>
        <sz val="10"/>
        <color theme="1"/>
        <rFont val="Calibri"/>
        <family val="2"/>
        <scheme val="minor"/>
      </rPr>
      <t xml:space="preserve"> t CO</t>
    </r>
    <r>
      <rPr>
        <b/>
        <vertAlign val="subscript"/>
        <sz val="10"/>
        <color theme="1"/>
        <rFont val="Calibri"/>
        <family val="2"/>
        <scheme val="minor"/>
      </rPr>
      <t>2</t>
    </r>
    <r>
      <rPr>
        <b/>
        <sz val="10"/>
        <color theme="1"/>
        <rFont val="Calibri"/>
        <family val="2"/>
        <scheme val="minor"/>
      </rPr>
      <t>-Äqui.</t>
    </r>
  </si>
  <si>
    <r>
      <t>Verdauung Nutztiere</t>
    </r>
    <r>
      <rPr>
        <vertAlign val="superscript"/>
        <sz val="10"/>
        <color theme="1"/>
        <rFont val="Calibri"/>
        <family val="2"/>
        <scheme val="minor"/>
      </rPr>
      <t>4a</t>
    </r>
  </si>
  <si>
    <r>
      <t>×10</t>
    </r>
    <r>
      <rPr>
        <vertAlign val="superscript"/>
        <sz val="10"/>
        <color theme="1"/>
        <rFont val="Calibri"/>
        <family val="2"/>
        <scheme val="minor"/>
      </rPr>
      <t>6</t>
    </r>
    <r>
      <rPr>
        <sz val="10"/>
        <color theme="1"/>
        <rFont val="Calibri"/>
        <family val="2"/>
        <scheme val="minor"/>
      </rPr>
      <t xml:space="preserve"> t CO</t>
    </r>
    <r>
      <rPr>
        <vertAlign val="subscript"/>
        <sz val="10"/>
        <color theme="1"/>
        <rFont val="Calibri"/>
        <family val="2"/>
        <scheme val="minor"/>
      </rPr>
      <t>2</t>
    </r>
    <r>
      <rPr>
        <sz val="10"/>
        <color theme="1"/>
        <rFont val="Calibri"/>
        <family val="2"/>
        <scheme val="minor"/>
      </rPr>
      <t>-Äqui.</t>
    </r>
  </si>
  <si>
    <r>
      <t>Entwicklung des Energiebedarfs</t>
    </r>
    <r>
      <rPr>
        <b/>
        <vertAlign val="superscript"/>
        <sz val="12"/>
        <color theme="1"/>
        <rFont val="Calibri"/>
        <family val="2"/>
        <scheme val="minor"/>
      </rPr>
      <t>5</t>
    </r>
  </si>
  <si>
    <r>
      <t>×10</t>
    </r>
    <r>
      <rPr>
        <b/>
        <vertAlign val="superscript"/>
        <sz val="10"/>
        <color theme="1"/>
        <rFont val="Calibri"/>
        <family val="2"/>
        <scheme val="minor"/>
      </rPr>
      <t>12</t>
    </r>
    <r>
      <rPr>
        <b/>
        <sz val="10"/>
        <color theme="1"/>
        <rFont val="Calibri"/>
        <family val="2"/>
        <scheme val="minor"/>
      </rPr>
      <t xml:space="preserve"> J</t>
    </r>
  </si>
  <si>
    <r>
      <t>×10</t>
    </r>
    <r>
      <rPr>
        <vertAlign val="superscript"/>
        <sz val="10"/>
        <color theme="1"/>
        <rFont val="Calibri"/>
        <family val="2"/>
        <scheme val="minor"/>
      </rPr>
      <t>12</t>
    </r>
    <r>
      <rPr>
        <sz val="10"/>
        <color theme="1"/>
        <rFont val="Calibri"/>
        <family val="2"/>
        <scheme val="minor"/>
      </rPr>
      <t xml:space="preserve"> J</t>
    </r>
  </si>
  <si>
    <r>
      <t>Energieeffizienz</t>
    </r>
    <r>
      <rPr>
        <b/>
        <vertAlign val="superscript"/>
        <sz val="10"/>
        <color theme="1"/>
        <rFont val="Calibri"/>
        <family val="2"/>
        <scheme val="minor"/>
      </rPr>
      <t>5a</t>
    </r>
  </si>
  <si>
    <r>
      <t>Entwicklung der Arten und Lebensräume</t>
    </r>
    <r>
      <rPr>
        <b/>
        <vertAlign val="superscript"/>
        <sz val="12"/>
        <color theme="1"/>
        <rFont val="Calibri"/>
        <family val="2"/>
        <scheme val="minor"/>
      </rPr>
      <t>6</t>
    </r>
  </si>
  <si>
    <r>
      <t>Biodiversitätsförderflächen (BFF) gesamt</t>
    </r>
    <r>
      <rPr>
        <b/>
        <vertAlign val="superscript"/>
        <sz val="10"/>
        <color theme="1"/>
        <rFont val="Calibri"/>
        <family val="2"/>
        <scheme val="minor"/>
      </rPr>
      <t>6a</t>
    </r>
  </si>
  <si>
    <r>
      <t>×10</t>
    </r>
    <r>
      <rPr>
        <b/>
        <vertAlign val="superscript"/>
        <sz val="10"/>
        <color theme="1"/>
        <rFont val="Calibri"/>
        <family val="2"/>
        <scheme val="minor"/>
      </rPr>
      <t>3</t>
    </r>
    <r>
      <rPr>
        <b/>
        <sz val="10"/>
        <color theme="1"/>
        <rFont val="Calibri"/>
        <family val="2"/>
        <scheme val="minor"/>
      </rPr>
      <t xml:space="preserve"> ha</t>
    </r>
  </si>
  <si>
    <r>
      <t>×10</t>
    </r>
    <r>
      <rPr>
        <vertAlign val="superscript"/>
        <sz val="10"/>
        <color theme="1"/>
        <rFont val="Calibri"/>
        <family val="2"/>
        <scheme val="minor"/>
      </rPr>
      <t>3</t>
    </r>
    <r>
      <rPr>
        <sz val="10"/>
        <color theme="1"/>
        <rFont val="Calibri"/>
        <family val="2"/>
        <scheme val="minor"/>
      </rPr>
      <t xml:space="preserve"> ha</t>
    </r>
  </si>
  <si>
    <r>
      <t>Entwicklung der Landwirtschaftsfläche gesamt</t>
    </r>
    <r>
      <rPr>
        <b/>
        <vertAlign val="superscript"/>
        <sz val="12"/>
        <color theme="1"/>
        <rFont val="Calibri"/>
        <family val="2"/>
        <scheme val="minor"/>
      </rPr>
      <t>7</t>
    </r>
  </si>
  <si>
    <r>
      <t>Entwicklung der landwirtschaftlichen Nutzfläche</t>
    </r>
    <r>
      <rPr>
        <b/>
        <vertAlign val="superscript"/>
        <sz val="12"/>
        <color theme="1"/>
        <rFont val="Calibri"/>
        <family val="2"/>
        <scheme val="minor"/>
      </rPr>
      <t>8</t>
    </r>
  </si>
  <si>
    <r>
      <t>Entwicklung der Sömmerung</t>
    </r>
    <r>
      <rPr>
        <b/>
        <vertAlign val="superscript"/>
        <sz val="12"/>
        <color theme="1"/>
        <rFont val="Calibri"/>
        <family val="2"/>
        <scheme val="minor"/>
      </rPr>
      <t>9</t>
    </r>
  </si>
  <si>
    <r>
      <t>Entwicklung des Anteils an naturnah bewirtschafteten Flächen</t>
    </r>
    <r>
      <rPr>
        <b/>
        <vertAlign val="superscript"/>
        <sz val="12"/>
        <rFont val="Calibri"/>
        <family val="2"/>
        <scheme val="minor"/>
      </rPr>
      <t>10</t>
    </r>
  </si>
  <si>
    <r>
      <t>Entwicklung der Pflanzenschutzmittelverkäufe</t>
    </r>
    <r>
      <rPr>
        <b/>
        <vertAlign val="superscript"/>
        <sz val="12"/>
        <color theme="1"/>
        <rFont val="Calibri"/>
        <family val="2"/>
        <scheme val="minor"/>
      </rPr>
      <t>11</t>
    </r>
  </si>
  <si>
    <r>
      <t>Entwicklung des Düngerverbrauchs</t>
    </r>
    <r>
      <rPr>
        <b/>
        <vertAlign val="superscript"/>
        <sz val="12"/>
        <color theme="1"/>
        <rFont val="Calibri"/>
        <family val="2"/>
        <scheme val="minor"/>
      </rPr>
      <t>12</t>
    </r>
  </si>
  <si>
    <r>
      <t>×10</t>
    </r>
    <r>
      <rPr>
        <b/>
        <vertAlign val="superscript"/>
        <sz val="10"/>
        <color theme="1"/>
        <rFont val="Calibri"/>
        <family val="2"/>
        <scheme val="minor"/>
      </rPr>
      <t>3</t>
    </r>
    <r>
      <rPr>
        <b/>
        <sz val="10"/>
        <color theme="1"/>
        <rFont val="Calibri"/>
        <family val="2"/>
        <scheme val="minor"/>
      </rPr>
      <t xml:space="preserve"> t</t>
    </r>
  </si>
  <si>
    <r>
      <t>Phosphat (P</t>
    </r>
    <r>
      <rPr>
        <b/>
        <vertAlign val="subscript"/>
        <sz val="10"/>
        <color theme="1"/>
        <rFont val="Calibri"/>
        <family val="2"/>
        <scheme val="minor"/>
      </rPr>
      <t>2</t>
    </r>
    <r>
      <rPr>
        <b/>
        <sz val="10"/>
        <color theme="1"/>
        <rFont val="Calibri"/>
        <family val="2"/>
        <scheme val="minor"/>
      </rPr>
      <t>O</t>
    </r>
    <r>
      <rPr>
        <b/>
        <vertAlign val="subscript"/>
        <sz val="10"/>
        <color theme="1"/>
        <rFont val="Calibri"/>
        <family val="2"/>
        <scheme val="minor"/>
      </rPr>
      <t>5</t>
    </r>
    <r>
      <rPr>
        <b/>
        <sz val="10"/>
        <color theme="1"/>
        <rFont val="Calibri"/>
        <family val="2"/>
        <scheme val="minor"/>
      </rPr>
      <t>)</t>
    </r>
  </si>
  <si>
    <r>
      <t>Entwicklung des Kraftfutterverbrauchs</t>
    </r>
    <r>
      <rPr>
        <b/>
        <vertAlign val="superscript"/>
        <sz val="12"/>
        <color theme="1"/>
        <rFont val="Calibri"/>
        <family val="2"/>
        <scheme val="minor"/>
      </rPr>
      <t>13</t>
    </r>
  </si>
  <si>
    <r>
      <t>×10</t>
    </r>
    <r>
      <rPr>
        <vertAlign val="superscript"/>
        <sz val="10"/>
        <color theme="1"/>
        <rFont val="Calibri"/>
        <family val="2"/>
        <scheme val="minor"/>
      </rPr>
      <t>3</t>
    </r>
    <r>
      <rPr>
        <sz val="10"/>
        <color theme="1"/>
        <rFont val="Calibri"/>
        <family val="2"/>
        <scheme val="minor"/>
      </rPr>
      <t xml:space="preserve"> t</t>
    </r>
  </si>
  <si>
    <r>
      <t>Verarbeitung der Importe</t>
    </r>
    <r>
      <rPr>
        <vertAlign val="superscript"/>
        <sz val="10"/>
        <color theme="1"/>
        <rFont val="Calibri"/>
        <family val="2"/>
        <scheme val="minor"/>
      </rPr>
      <t>13a</t>
    </r>
  </si>
  <si>
    <r>
      <t>x10</t>
    </r>
    <r>
      <rPr>
        <b/>
        <vertAlign val="superscript"/>
        <sz val="10"/>
        <color theme="1"/>
        <rFont val="Calibri"/>
        <family val="2"/>
        <scheme val="minor"/>
      </rPr>
      <t>3</t>
    </r>
    <r>
      <rPr>
        <b/>
        <sz val="10"/>
        <color theme="1"/>
        <rFont val="Calibri"/>
        <family val="2"/>
        <scheme val="minor"/>
      </rPr>
      <t xml:space="preserve"> GVE</t>
    </r>
  </si>
  <si>
    <r>
      <t>x10</t>
    </r>
    <r>
      <rPr>
        <vertAlign val="superscript"/>
        <sz val="10"/>
        <color theme="1"/>
        <rFont val="Calibri"/>
        <family val="2"/>
        <scheme val="minor"/>
      </rPr>
      <t>3</t>
    </r>
    <r>
      <rPr>
        <sz val="10"/>
        <color theme="1"/>
        <rFont val="Calibri"/>
        <family val="2"/>
        <scheme val="minor"/>
      </rPr>
      <t xml:space="preserve"> GVE</t>
    </r>
  </si>
  <si>
    <t>Biodiversität</t>
  </si>
  <si>
    <r>
      <t>Bezugsgrössen</t>
    </r>
    <r>
      <rPr>
        <b/>
        <vertAlign val="superscript"/>
        <sz val="16"/>
        <color theme="1"/>
        <rFont val="Calibri"/>
        <family val="2"/>
        <scheme val="minor"/>
      </rPr>
      <t>14</t>
    </r>
  </si>
  <si>
    <r>
      <t>Entwicklung des Viehbestandes</t>
    </r>
    <r>
      <rPr>
        <b/>
        <vertAlign val="superscript"/>
        <sz val="12"/>
        <color theme="1"/>
        <rFont val="Calibri"/>
        <family val="2"/>
        <scheme val="minor"/>
      </rPr>
      <t>15</t>
    </r>
  </si>
  <si>
    <r>
      <t>Entwicklung der Produktion von verwertbarer Energie</t>
    </r>
    <r>
      <rPr>
        <b/>
        <vertAlign val="superscript"/>
        <sz val="12"/>
        <color theme="1"/>
        <rFont val="Calibri"/>
        <family val="2"/>
        <scheme val="minor"/>
      </rPr>
      <t>16</t>
    </r>
  </si>
  <si>
    <t>Fungizide und Bakterizide</t>
  </si>
  <si>
    <t>Insektizide und Akarizide</t>
  </si>
  <si>
    <t>Molluskizide</t>
  </si>
  <si>
    <t>Weitere Pflanzenschutzmittel</t>
  </si>
  <si>
    <t>Import Getreidesaatgut/Pflanzenschutzmittel</t>
  </si>
  <si>
    <t>Lager Gülle</t>
  </si>
  <si>
    <t>Lager Mist</t>
  </si>
  <si>
    <t>Ausbringung Gülle</t>
  </si>
  <si>
    <t>Ausbringung Mist</t>
  </si>
  <si>
    <r>
      <t>Hofdüngerlagerung</t>
    </r>
    <r>
      <rPr>
        <vertAlign val="superscript"/>
        <sz val="10"/>
        <color theme="1"/>
        <rFont val="Calibri"/>
        <family val="2"/>
        <scheme val="minor"/>
      </rPr>
      <t>4b</t>
    </r>
  </si>
  <si>
    <r>
      <t>Bewirtschaftung Böden</t>
    </r>
    <r>
      <rPr>
        <vertAlign val="superscript"/>
        <sz val="10"/>
        <color theme="1"/>
        <rFont val="Calibri"/>
        <family val="2"/>
        <scheme val="minor"/>
      </rPr>
      <t>4c</t>
    </r>
  </si>
  <si>
    <r>
      <t>Kohlenstoffbilanz Landnutzung</t>
    </r>
    <r>
      <rPr>
        <vertAlign val="superscript"/>
        <sz val="10"/>
        <color theme="1"/>
        <rFont val="Calibri"/>
        <family val="2"/>
        <scheme val="minor"/>
      </rPr>
      <t>4d</t>
    </r>
  </si>
  <si>
    <r>
      <t>Herstellung von Produktionsmitteln</t>
    </r>
    <r>
      <rPr>
        <vertAlign val="superscript"/>
        <sz val="10"/>
        <color theme="1"/>
        <rFont val="Calibri"/>
        <family val="2"/>
        <scheme val="minor"/>
      </rPr>
      <t>4e</t>
    </r>
  </si>
  <si>
    <t>Energie in Agrarerzeugnisse Brutto</t>
  </si>
  <si>
    <t>Energie in Agrarerzeugnissen Netto</t>
  </si>
  <si>
    <r>
      <t>Index der Brutvögel gemäss den UZL-Zielarten</t>
    </r>
    <r>
      <rPr>
        <b/>
        <vertAlign val="superscript"/>
        <sz val="10"/>
        <color theme="1"/>
        <rFont val="Calibri"/>
        <family val="2"/>
        <scheme val="minor"/>
      </rPr>
      <t>6b</t>
    </r>
  </si>
  <si>
    <r>
      <t>Index der Brutvögel gemäss den UZL-Leitarten</t>
    </r>
    <r>
      <rPr>
        <b/>
        <vertAlign val="superscript"/>
        <sz val="10"/>
        <color theme="1"/>
        <rFont val="Calibri"/>
        <family val="2"/>
        <scheme val="minor"/>
      </rPr>
      <t>6c</t>
    </r>
  </si>
  <si>
    <t>Tierische Produkte</t>
  </si>
  <si>
    <t xml:space="preserve">298 644  </t>
  </si>
  <si>
    <t xml:space="preserve">310 176  </t>
  </si>
  <si>
    <t xml:space="preserve">296 810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</si>
</sst>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0.0"/>
    <numFmt numFmtId="165" formatCode="_ [$€-2]\ * #,##0.00_ ;_ [$€-2]\ * \-#,##0.00_ ;_ [$€-2]\ * &quot;-&quot;??_ "/>
    <numFmt numFmtId="166" formatCode="#,##0&quot; kg&quot;;[Red]#,##0&quot; kg&quot;"/>
    <numFmt numFmtId="167" formatCode="0.00E+0;[=0]&quot;0&quot;;[Red]0.00E+0"/>
    <numFmt numFmtId="168" formatCode="0.00%;[=0]&quot;0&quot;;General"/>
    <numFmt numFmtId="169" formatCode="0.0%"/>
    <numFmt numFmtId="170" formatCode="[=0]&quot;&quot;;General"/>
    <numFmt numFmtId="171" formatCode="0.0E+0;[=0]&quot;0&quot;;0.0E+0"/>
    <numFmt numFmtId="172" formatCode="0.00E+0;[=0]&quot;0&quot;;0.00E+0"/>
  </numFmts>
  <fonts count="66"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8"/>
      <color theme="1"/>
      <name val="Arial"/>
      <family val="2"/>
    </font>
    <font>
      <sz val="14"/>
      <color rgb="FFFF0000"/>
      <name val="Arial"/>
      <family val="2"/>
    </font>
    <font>
      <sz val="10"/>
      <color theme="1"/>
      <name val="Arial"/>
      <family val="2"/>
    </font>
    <font>
      <sz val="10"/>
      <name val="Arial"/>
      <family val="2"/>
    </font>
    <font>
      <sz val="9"/>
      <name val="Helvetica"/>
      <family val="2"/>
    </font>
    <font>
      <sz val="7"/>
      <name val="Helvetica"/>
      <family val="2"/>
    </font>
    <font>
      <sz val="9"/>
      <name val="Arial"/>
      <family val="2"/>
    </font>
    <font>
      <b/>
      <sz val="12"/>
      <name val="Times New Roman"/>
      <family val="1"/>
    </font>
    <font>
      <u/>
      <sz val="10"/>
      <color indexed="12"/>
      <name val="Arial"/>
      <family val="2"/>
    </font>
    <font>
      <sz val="9"/>
      <name val="Times New Roman"/>
      <family val="1"/>
    </font>
    <font>
      <sz val="9"/>
      <name val="Helv"/>
    </font>
    <font>
      <sz val="8"/>
      <name val="Arial"/>
      <family val="2"/>
    </font>
    <font>
      <sz val="10"/>
      <name val="Trebuchet MS"/>
      <family val="2"/>
    </font>
    <font>
      <sz val="8"/>
      <name val="Helvetica"/>
      <family val="2"/>
    </font>
    <font>
      <sz val="10"/>
      <name val="Helvetica"/>
      <family val="2"/>
    </font>
    <font>
      <sz val="12"/>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sz val="18"/>
      <color theme="1"/>
      <name val="Calibri"/>
      <family val="2"/>
      <scheme val="minor"/>
    </font>
    <font>
      <b/>
      <sz val="10"/>
      <color theme="1"/>
      <name val="Calibri"/>
      <family val="2"/>
      <scheme val="minor"/>
    </font>
    <font>
      <b/>
      <vertAlign val="superscript"/>
      <sz val="12"/>
      <color theme="1"/>
      <name val="Calibri"/>
      <family val="2"/>
      <scheme val="minor"/>
    </font>
    <font>
      <b/>
      <vertAlign val="superscript"/>
      <sz val="10"/>
      <color theme="1"/>
      <name val="Calibri"/>
      <family val="2"/>
      <scheme val="minor"/>
    </font>
    <font>
      <b/>
      <vertAlign val="subscript"/>
      <sz val="10"/>
      <color theme="1"/>
      <name val="Calibri"/>
      <family val="2"/>
      <scheme val="minor"/>
    </font>
    <font>
      <vertAlign val="superscript"/>
      <sz val="10"/>
      <color theme="1"/>
      <name val="Calibri"/>
      <family val="2"/>
      <scheme val="minor"/>
    </font>
    <font>
      <vertAlign val="subscript"/>
      <sz val="10"/>
      <color theme="1"/>
      <name val="Calibri"/>
      <family val="2"/>
      <scheme val="minor"/>
    </font>
    <font>
      <b/>
      <sz val="12"/>
      <name val="Calibri"/>
      <family val="2"/>
      <scheme val="minor"/>
    </font>
    <font>
      <b/>
      <vertAlign val="superscript"/>
      <sz val="12"/>
      <name val="Calibri"/>
      <family val="2"/>
      <scheme val="minor"/>
    </font>
    <font>
      <b/>
      <u/>
      <sz val="12"/>
      <name val="Calibri"/>
      <family val="2"/>
      <scheme val="minor"/>
    </font>
    <font>
      <b/>
      <sz val="8"/>
      <color theme="1"/>
      <name val="Calibri"/>
      <family val="2"/>
      <scheme val="minor"/>
    </font>
    <font>
      <sz val="11"/>
      <color rgb="FF1F497D"/>
      <name val="Calibri"/>
      <family val="2"/>
      <scheme val="minor"/>
    </font>
    <font>
      <sz val="10"/>
      <name val="Courier"/>
    </font>
    <font>
      <sz val="11"/>
      <color theme="1"/>
      <name val="Calibri"/>
      <family val="2"/>
      <scheme val="minor"/>
    </font>
    <font>
      <sz val="11"/>
      <color indexed="8"/>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9"/>
      <color indexed="8"/>
      <name val="Times New Roman"/>
      <family val="1"/>
    </font>
    <font>
      <b/>
      <sz val="9"/>
      <name val="Times New Roman"/>
      <family val="1"/>
    </font>
    <font>
      <sz val="10"/>
      <name val="Calibri"/>
      <family val="2"/>
      <scheme val="minor"/>
    </font>
    <font>
      <b/>
      <sz val="16"/>
      <color theme="1"/>
      <name val="Calibri"/>
      <family val="2"/>
      <scheme val="minor"/>
    </font>
    <font>
      <b/>
      <vertAlign val="superscript"/>
      <sz val="16"/>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b/>
      <sz val="10"/>
      <color theme="1"/>
      <name val="Arial"/>
      <family val="2"/>
    </font>
    <font>
      <b/>
      <sz val="10"/>
      <name val="Calibri"/>
      <family val="2"/>
      <scheme val="minor"/>
    </font>
    <font>
      <sz val="11"/>
      <color rgb="FF000000"/>
      <name val="Calibri"/>
      <family val="2"/>
      <scheme val="minor"/>
    </font>
    <font>
      <b/>
      <sz val="10"/>
      <color rgb="FFA6A6A6"/>
      <name val="Calibri"/>
      <family val="2"/>
    </font>
    <font>
      <b/>
      <sz val="10"/>
      <name val="Calibri"/>
      <family val="2"/>
    </font>
    <font>
      <b/>
      <sz val="10"/>
      <color rgb="FF000000"/>
      <name val="Calibri"/>
      <family val="2"/>
    </font>
    <font>
      <b/>
      <sz val="10"/>
      <name val="Arial"/>
      <family val="2"/>
    </font>
  </fonts>
  <fills count="28">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95B551"/>
        <bgColor indexed="64"/>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indexed="5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
      <left style="thin">
        <color indexed="48"/>
      </left>
      <right style="thin">
        <color indexed="48"/>
      </right>
      <top style="thin">
        <color indexed="48"/>
      </top>
      <bottom style="thin">
        <color indexed="48"/>
      </bottom>
      <diagonal/>
    </border>
    <border>
      <left/>
      <right/>
      <top style="thin">
        <color auto="1"/>
      </top>
      <bottom/>
      <diagonal/>
    </border>
    <border>
      <left style="thin">
        <color auto="1"/>
      </left>
      <right style="thin">
        <color auto="1"/>
      </right>
      <top style="thin">
        <color auto="1"/>
      </top>
      <bottom style="thin">
        <color auto="1"/>
      </bottom>
      <diagonal/>
    </border>
  </borders>
  <cellStyleXfs count="911">
    <xf numFmtId="0" fontId="0" fillId="0" borderId="0"/>
    <xf numFmtId="0" fontId="9" fillId="0" borderId="0"/>
    <xf numFmtId="0" fontId="9" fillId="0" borderId="0"/>
    <xf numFmtId="0" fontId="11" fillId="0" borderId="0"/>
    <xf numFmtId="0" fontId="13" fillId="0" borderId="0"/>
    <xf numFmtId="0" fontId="12" fillId="0" borderId="0"/>
    <xf numFmtId="0" fontId="8" fillId="0" borderId="0"/>
    <xf numFmtId="0" fontId="14" fillId="2" borderId="0">
      <alignment horizontal="left" vertical="center"/>
    </xf>
    <xf numFmtId="0" fontId="15" fillId="0" borderId="0">
      <alignment vertical="center"/>
    </xf>
    <xf numFmtId="0" fontId="9" fillId="0" borderId="0" applyFont="0" applyFill="0" applyBorder="0" applyAlignment="0" applyProtection="0"/>
    <xf numFmtId="0" fontId="14" fillId="3" borderId="0">
      <alignment horizontal="center" vertical="center" wrapText="1"/>
    </xf>
    <xf numFmtId="165" fontId="16" fillId="0" borderId="0" applyFont="0" applyFill="0" applyBorder="0" applyAlignment="0" applyProtection="0">
      <alignment vertical="center"/>
    </xf>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4" fontId="19" fillId="0" borderId="2">
      <alignment horizontal="right" vertical="center"/>
    </xf>
    <xf numFmtId="166" fontId="20"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4" fillId="4" borderId="0">
      <alignment horizontal="left" vertical="center"/>
    </xf>
    <xf numFmtId="167" fontId="14" fillId="0" borderId="0">
      <alignment horizontal="center" vertical="center"/>
    </xf>
    <xf numFmtId="168" fontId="20"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9" fontId="9" fillId="5" borderId="0">
      <alignment horizontal="center" vertical="center"/>
    </xf>
    <xf numFmtId="169" fontId="9" fillId="5" borderId="0">
      <alignment horizontal="center" vertical="center"/>
    </xf>
    <xf numFmtId="169" fontId="9" fillId="5" borderId="0">
      <alignment horizontal="center" vertical="center"/>
    </xf>
    <xf numFmtId="0" fontId="9" fillId="0" borderId="0"/>
    <xf numFmtId="0" fontId="9" fillId="0" borderId="0"/>
    <xf numFmtId="0" fontId="9" fillId="0" borderId="0"/>
    <xf numFmtId="0" fontId="9" fillId="0" borderId="0"/>
    <xf numFmtId="0" fontId="9" fillId="0" borderId="0"/>
    <xf numFmtId="0" fontId="9" fillId="0" borderId="0"/>
    <xf numFmtId="170" fontId="21" fillId="0" borderId="0">
      <alignment vertical="center" wrapText="1"/>
    </xf>
    <xf numFmtId="0" fontId="22" fillId="6" borderId="0">
      <alignment vertical="center" wrapText="1"/>
    </xf>
    <xf numFmtId="170" fontId="23" fillId="0" borderId="0">
      <alignment horizontal="center" vertical="center"/>
    </xf>
    <xf numFmtId="11" fontId="16" fillId="0" borderId="0">
      <alignment horizontal="center" vertical="center" wrapText="1"/>
    </xf>
    <xf numFmtId="171" fontId="24" fillId="0" borderId="0">
      <alignment horizontal="center" vertical="center"/>
    </xf>
    <xf numFmtId="172" fontId="9" fillId="0" borderId="0">
      <alignment horizontal="center" vertical="center"/>
    </xf>
    <xf numFmtId="172" fontId="9" fillId="0" borderId="0">
      <alignment horizontal="center" vertical="center"/>
    </xf>
    <xf numFmtId="4" fontId="19" fillId="0" borderId="0"/>
    <xf numFmtId="0" fontId="8" fillId="0" borderId="0"/>
    <xf numFmtId="0" fontId="12" fillId="0" borderId="0"/>
    <xf numFmtId="0" fontId="25" fillId="0" borderId="0"/>
    <xf numFmtId="0" fontId="7" fillId="0" borderId="0"/>
    <xf numFmtId="0" fontId="12" fillId="0" borderId="0"/>
    <xf numFmtId="0" fontId="12" fillId="0" borderId="0"/>
    <xf numFmtId="0" fontId="7" fillId="0" borderId="0"/>
    <xf numFmtId="0" fontId="9" fillId="0" borderId="0"/>
    <xf numFmtId="0" fontId="13" fillId="0" borderId="0"/>
    <xf numFmtId="0" fontId="7"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7" fillId="0" borderId="0"/>
    <xf numFmtId="0" fontId="6"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9" fillId="0" borderId="0"/>
    <xf numFmtId="0" fontId="9" fillId="0" borderId="0"/>
    <xf numFmtId="0" fontId="41" fillId="0" borderId="0"/>
    <xf numFmtId="0" fontId="5" fillId="0" borderId="0"/>
    <xf numFmtId="0" fontId="42" fillId="0" borderId="0"/>
    <xf numFmtId="0" fontId="9" fillId="0" borderId="0"/>
    <xf numFmtId="0" fontId="12"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4" fontId="19" fillId="0" borderId="7">
      <alignment horizontal="right" vertical="center"/>
    </xf>
    <xf numFmtId="0" fontId="5"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4" fontId="44" fillId="8" borderId="0" applyNumberFormat="0" applyProtection="0">
      <alignment horizontal="left" vertical="center" indent="1"/>
    </xf>
    <xf numFmtId="4" fontId="45" fillId="9" borderId="0" applyNumberFormat="0" applyProtection="0">
      <alignment horizontal="left" vertical="center" indent="1"/>
    </xf>
    <xf numFmtId="4" fontId="46" fillId="10" borderId="0" applyNumberFormat="0" applyProtection="0">
      <alignment horizontal="left" vertical="center" indent="1"/>
    </xf>
    <xf numFmtId="4" fontId="45" fillId="11" borderId="3" applyNumberFormat="0" applyProtection="0">
      <alignment horizontal="left" vertical="center" indent="1"/>
    </xf>
    <xf numFmtId="4" fontId="46" fillId="9" borderId="0" applyNumberFormat="0" applyProtection="0">
      <alignment horizontal="left" vertical="center" indent="1"/>
    </xf>
    <xf numFmtId="4" fontId="46" fillId="10" borderId="0" applyNumberFormat="0" applyProtection="0">
      <alignment horizontal="left" vertical="center" indent="1"/>
    </xf>
    <xf numFmtId="0" fontId="46" fillId="9" borderId="4" applyNumberFormat="0" applyProtection="0">
      <alignment horizontal="left" vertical="top" indent="1"/>
    </xf>
    <xf numFmtId="4" fontId="46" fillId="12" borderId="4" applyNumberFormat="0" applyProtection="0">
      <alignment horizontal="right" vertical="center"/>
    </xf>
    <xf numFmtId="0" fontId="9" fillId="13" borderId="4" applyNumberFormat="0" applyProtection="0">
      <alignment horizontal="left" vertical="center" indent="1"/>
    </xf>
    <xf numFmtId="4" fontId="46" fillId="12" borderId="4" applyNumberFormat="0" applyProtection="0">
      <alignment horizontal="left" vertical="center" indent="1"/>
    </xf>
    <xf numFmtId="4" fontId="45" fillId="14" borderId="4" applyNumberFormat="0" applyProtection="0">
      <alignment vertical="center"/>
    </xf>
    <xf numFmtId="0" fontId="9" fillId="9" borderId="4" applyNumberFormat="0" applyProtection="0">
      <alignment horizontal="left" vertical="center" indent="1"/>
    </xf>
    <xf numFmtId="0" fontId="9" fillId="15" borderId="4" applyNumberFormat="0" applyProtection="0">
      <alignment horizontal="left" vertical="center" indent="1"/>
    </xf>
    <xf numFmtId="0" fontId="9" fillId="16" borderId="4" applyNumberFormat="0" applyProtection="0">
      <alignment horizontal="left" vertical="center" indent="1"/>
    </xf>
    <xf numFmtId="4" fontId="46" fillId="10" borderId="4" applyNumberFormat="0" applyProtection="0">
      <alignment horizontal="right" vertical="center"/>
    </xf>
    <xf numFmtId="4" fontId="47" fillId="4" borderId="4" applyNumberFormat="0" applyProtection="0">
      <alignment vertical="center"/>
    </xf>
    <xf numFmtId="4" fontId="45" fillId="4" borderId="4" applyNumberFormat="0" applyProtection="0">
      <alignment horizontal="left" vertical="center" indent="1"/>
    </xf>
    <xf numFmtId="0" fontId="45" fillId="4" borderId="4" applyNumberFormat="0" applyProtection="0">
      <alignment horizontal="left" vertical="top" indent="1"/>
    </xf>
    <xf numFmtId="4" fontId="46" fillId="17" borderId="4" applyNumberFormat="0" applyProtection="0">
      <alignment horizontal="right" vertical="center"/>
    </xf>
    <xf numFmtId="4" fontId="46" fillId="18" borderId="4" applyNumberFormat="0" applyProtection="0">
      <alignment horizontal="right" vertical="center"/>
    </xf>
    <xf numFmtId="4" fontId="46" fillId="19" borderId="4" applyNumberFormat="0" applyProtection="0">
      <alignment horizontal="right" vertical="center"/>
    </xf>
    <xf numFmtId="4" fontId="46" fillId="20" borderId="4" applyNumberFormat="0" applyProtection="0">
      <alignment horizontal="right" vertical="center"/>
    </xf>
    <xf numFmtId="4" fontId="46" fillId="21" borderId="4" applyNumberFormat="0" applyProtection="0">
      <alignment horizontal="right" vertical="center"/>
    </xf>
    <xf numFmtId="4" fontId="46" fillId="22" borderId="4" applyNumberFormat="0" applyProtection="0">
      <alignment horizontal="right" vertical="center"/>
    </xf>
    <xf numFmtId="4" fontId="46" fillId="23" borderId="4" applyNumberFormat="0" applyProtection="0">
      <alignment horizontal="right" vertical="center"/>
    </xf>
    <xf numFmtId="4" fontId="46" fillId="24" borderId="4" applyNumberFormat="0" applyProtection="0">
      <alignment horizontal="right" vertical="center"/>
    </xf>
    <xf numFmtId="4" fontId="46" fillId="25" borderId="4" applyNumberFormat="0" applyProtection="0">
      <alignment horizontal="right" vertical="center"/>
    </xf>
    <xf numFmtId="4" fontId="48" fillId="13" borderId="0" applyNumberFormat="0" applyProtection="0">
      <alignment horizontal="left" vertical="center" indent="1"/>
    </xf>
    <xf numFmtId="0" fontId="9" fillId="13" borderId="4" applyNumberFormat="0" applyProtection="0">
      <alignment horizontal="left" vertical="top" indent="1"/>
    </xf>
    <xf numFmtId="0" fontId="9" fillId="9" borderId="4" applyNumberFormat="0" applyProtection="0">
      <alignment horizontal="left" vertical="top" indent="1"/>
    </xf>
    <xf numFmtId="0" fontId="9" fillId="15" borderId="4" applyNumberFormat="0" applyProtection="0">
      <alignment horizontal="left" vertical="top" indent="1"/>
    </xf>
    <xf numFmtId="0" fontId="9" fillId="16" borderId="4" applyNumberFormat="0" applyProtection="0">
      <alignment horizontal="left" vertical="top" indent="1"/>
    </xf>
    <xf numFmtId="4" fontId="46" fillId="26" borderId="4" applyNumberFormat="0" applyProtection="0">
      <alignment vertical="center"/>
    </xf>
    <xf numFmtId="4" fontId="49" fillId="26" borderId="4" applyNumberFormat="0" applyProtection="0">
      <alignment vertical="center"/>
    </xf>
    <xf numFmtId="4" fontId="46" fillId="26" borderId="4" applyNumberFormat="0" applyProtection="0">
      <alignment horizontal="left" vertical="center" indent="1"/>
    </xf>
    <xf numFmtId="0" fontId="46" fillId="26" borderId="4" applyNumberFormat="0" applyProtection="0">
      <alignment horizontal="left" vertical="top" indent="1"/>
    </xf>
    <xf numFmtId="4" fontId="49" fillId="10" borderId="4" applyNumberFormat="0" applyProtection="0">
      <alignment horizontal="right" vertical="center"/>
    </xf>
    <xf numFmtId="4" fontId="50" fillId="10" borderId="4" applyNumberFormat="0" applyProtection="0">
      <alignment horizontal="right" vertical="center"/>
    </xf>
    <xf numFmtId="4" fontId="44" fillId="8" borderId="0" applyNumberFormat="0" applyProtection="0">
      <alignment horizontal="left" vertical="center" indent="1"/>
    </xf>
    <xf numFmtId="4" fontId="46" fillId="9" borderId="0" applyNumberFormat="0" applyProtection="0">
      <alignment horizontal="left" vertical="center" indent="1"/>
    </xf>
    <xf numFmtId="4" fontId="46" fillId="10" borderId="0" applyNumberFormat="0" applyProtection="0">
      <alignment horizontal="left" vertical="center" indent="1"/>
    </xf>
    <xf numFmtId="0" fontId="9" fillId="13" borderId="4" applyNumberFormat="0" applyProtection="0">
      <alignment horizontal="left" vertical="center" indent="1"/>
    </xf>
    <xf numFmtId="0" fontId="9" fillId="9" borderId="4" applyNumberFormat="0" applyProtection="0">
      <alignment horizontal="left" vertical="center" indent="1"/>
    </xf>
    <xf numFmtId="0" fontId="9" fillId="15" borderId="4" applyNumberFormat="0" applyProtection="0">
      <alignment horizontal="left" vertical="center" indent="1"/>
    </xf>
    <xf numFmtId="0" fontId="9" fillId="16" borderId="4" applyNumberFormat="0" applyProtection="0">
      <alignment horizontal="left" vertical="center" indent="1"/>
    </xf>
    <xf numFmtId="0" fontId="43" fillId="0" borderId="0"/>
    <xf numFmtId="0" fontId="5" fillId="0" borderId="0"/>
    <xf numFmtId="9" fontId="13" fillId="0" borderId="0" applyFont="0" applyFill="0" applyBorder="0" applyAlignment="0" applyProtection="0"/>
    <xf numFmtId="9" fontId="9" fillId="0" borderId="0" applyFont="0" applyFill="0" applyBorder="0" applyAlignment="0" applyProtection="0"/>
    <xf numFmtId="43" fontId="12" fillId="0" borderId="0" applyFont="0" applyFill="0" applyBorder="0" applyAlignment="0" applyProtection="0"/>
    <xf numFmtId="0" fontId="51" fillId="0" borderId="0" applyNumberFormat="0">
      <alignment horizontal="right"/>
    </xf>
    <xf numFmtId="0" fontId="52" fillId="0" borderId="0" applyNumberFormat="0" applyFill="0" applyBorder="0" applyProtection="0">
      <alignment horizontal="left" vertical="center"/>
    </xf>
    <xf numFmtId="0" fontId="9" fillId="0" borderId="0" applyNumberFormat="0" applyFont="0" applyFill="0" applyBorder="0" applyProtection="0">
      <alignment horizontal="left" vertical="center" indent="2"/>
    </xf>
    <xf numFmtId="0" fontId="9" fillId="0" borderId="0" applyNumberFormat="0" applyFont="0" applyFill="0" applyBorder="0" applyProtection="0">
      <alignment horizontal="left" vertical="center" indent="5"/>
    </xf>
    <xf numFmtId="4" fontId="19" fillId="0" borderId="5">
      <alignment horizontal="right" vertical="center"/>
    </xf>
    <xf numFmtId="0" fontId="19" fillId="27" borderId="2"/>
    <xf numFmtId="4" fontId="19" fillId="0" borderId="0" applyBorder="0">
      <alignment horizontal="right" vertical="center"/>
    </xf>
    <xf numFmtId="4" fontId="9" fillId="27" borderId="0" applyNumberFormat="0" applyFont="0" applyBorder="0" applyAlignment="0" applyProtection="0"/>
    <xf numFmtId="0" fontId="9" fillId="0" borderId="6"/>
    <xf numFmtId="0" fontId="19" fillId="27" borderId="7"/>
    <xf numFmtId="9" fontId="9"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12" fillId="0" borderId="0"/>
    <xf numFmtId="0" fontId="9"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43" fontId="12" fillId="0" borderId="0" applyFont="0" applyFill="0" applyBorder="0" applyAlignment="0" applyProtection="0"/>
    <xf numFmtId="0" fontId="3" fillId="0" borderId="0"/>
    <xf numFmtId="0" fontId="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9" borderId="12" applyNumberFormat="0" applyProtection="0">
      <alignment horizontal="left" vertical="top" indent="1"/>
    </xf>
    <xf numFmtId="4" fontId="46" fillId="12" borderId="12" applyNumberFormat="0" applyProtection="0">
      <alignment horizontal="right" vertical="center"/>
    </xf>
    <xf numFmtId="0" fontId="9" fillId="13" borderId="12" applyNumberFormat="0" applyProtection="0">
      <alignment horizontal="left" vertical="center" indent="1"/>
    </xf>
    <xf numFmtId="4" fontId="46" fillId="12" borderId="12" applyNumberFormat="0" applyProtection="0">
      <alignment horizontal="left" vertical="center" indent="1"/>
    </xf>
    <xf numFmtId="4" fontId="45" fillId="14" borderId="12" applyNumberFormat="0" applyProtection="0">
      <alignment vertical="center"/>
    </xf>
    <xf numFmtId="0" fontId="9" fillId="9" borderId="12" applyNumberFormat="0" applyProtection="0">
      <alignment horizontal="left" vertical="center" indent="1"/>
    </xf>
    <xf numFmtId="0" fontId="9" fillId="15" borderId="12" applyNumberFormat="0" applyProtection="0">
      <alignment horizontal="left" vertical="center" indent="1"/>
    </xf>
    <xf numFmtId="0" fontId="9" fillId="16" borderId="12" applyNumberFormat="0" applyProtection="0">
      <alignment horizontal="left" vertical="center" indent="1"/>
    </xf>
    <xf numFmtId="4" fontId="46" fillId="10" borderId="12" applyNumberFormat="0" applyProtection="0">
      <alignment horizontal="right" vertical="center"/>
    </xf>
    <xf numFmtId="4" fontId="47" fillId="4" borderId="12" applyNumberFormat="0" applyProtection="0">
      <alignment vertical="center"/>
    </xf>
    <xf numFmtId="4" fontId="45" fillId="4" borderId="12" applyNumberFormat="0" applyProtection="0">
      <alignment horizontal="left" vertical="center" indent="1"/>
    </xf>
    <xf numFmtId="0" fontId="45" fillId="4" borderId="12" applyNumberFormat="0" applyProtection="0">
      <alignment horizontal="left" vertical="top" indent="1"/>
    </xf>
    <xf numFmtId="4" fontId="46" fillId="17" borderId="12" applyNumberFormat="0" applyProtection="0">
      <alignment horizontal="right" vertical="center"/>
    </xf>
    <xf numFmtId="4" fontId="46" fillId="18" borderId="12" applyNumberFormat="0" applyProtection="0">
      <alignment horizontal="right" vertical="center"/>
    </xf>
    <xf numFmtId="4" fontId="46" fillId="19" borderId="12" applyNumberFormat="0" applyProtection="0">
      <alignment horizontal="right" vertical="center"/>
    </xf>
    <xf numFmtId="4" fontId="46" fillId="20" borderId="12" applyNumberFormat="0" applyProtection="0">
      <alignment horizontal="right" vertical="center"/>
    </xf>
    <xf numFmtId="4" fontId="46" fillId="21" borderId="12" applyNumberFormat="0" applyProtection="0">
      <alignment horizontal="right" vertical="center"/>
    </xf>
    <xf numFmtId="4" fontId="46" fillId="22" borderId="12" applyNumberFormat="0" applyProtection="0">
      <alignment horizontal="right" vertical="center"/>
    </xf>
    <xf numFmtId="4" fontId="46" fillId="23" borderId="12" applyNumberFormat="0" applyProtection="0">
      <alignment horizontal="right" vertical="center"/>
    </xf>
    <xf numFmtId="4" fontId="46" fillId="24" borderId="12" applyNumberFormat="0" applyProtection="0">
      <alignment horizontal="right" vertical="center"/>
    </xf>
    <xf numFmtId="4" fontId="46" fillId="25" borderId="12" applyNumberFormat="0" applyProtection="0">
      <alignment horizontal="right" vertical="center"/>
    </xf>
    <xf numFmtId="0" fontId="9" fillId="13" borderId="12" applyNumberFormat="0" applyProtection="0">
      <alignment horizontal="left" vertical="top" indent="1"/>
    </xf>
    <xf numFmtId="0" fontId="9" fillId="9" borderId="12" applyNumberFormat="0" applyProtection="0">
      <alignment horizontal="left" vertical="top" indent="1"/>
    </xf>
    <xf numFmtId="0" fontId="9" fillId="15" borderId="12" applyNumberFormat="0" applyProtection="0">
      <alignment horizontal="left" vertical="top" indent="1"/>
    </xf>
    <xf numFmtId="0" fontId="9" fillId="16" borderId="12" applyNumberFormat="0" applyProtection="0">
      <alignment horizontal="left" vertical="top" indent="1"/>
    </xf>
    <xf numFmtId="4" fontId="46" fillId="26" borderId="12" applyNumberFormat="0" applyProtection="0">
      <alignment vertical="center"/>
    </xf>
    <xf numFmtId="4" fontId="49" fillId="26" borderId="12" applyNumberFormat="0" applyProtection="0">
      <alignment vertical="center"/>
    </xf>
    <xf numFmtId="4" fontId="46" fillId="26" borderId="12" applyNumberFormat="0" applyProtection="0">
      <alignment horizontal="left" vertical="center" indent="1"/>
    </xf>
    <xf numFmtId="0" fontId="46" fillId="26" borderId="12" applyNumberFormat="0" applyProtection="0">
      <alignment horizontal="left" vertical="top" indent="1"/>
    </xf>
    <xf numFmtId="4" fontId="49" fillId="10" borderId="12" applyNumberFormat="0" applyProtection="0">
      <alignment horizontal="right" vertical="center"/>
    </xf>
    <xf numFmtId="4" fontId="50" fillId="10" borderId="12" applyNumberFormat="0" applyProtection="0">
      <alignment horizontal="right" vertical="center"/>
    </xf>
    <xf numFmtId="0" fontId="9" fillId="13" borderId="12" applyNumberFormat="0" applyProtection="0">
      <alignment horizontal="left" vertical="center" indent="1"/>
    </xf>
    <xf numFmtId="0" fontId="9" fillId="9" borderId="12" applyNumberFormat="0" applyProtection="0">
      <alignment horizontal="left" vertical="center" indent="1"/>
    </xf>
    <xf numFmtId="0" fontId="9" fillId="15" borderId="12" applyNumberFormat="0" applyProtection="0">
      <alignment horizontal="left" vertical="center" indent="1"/>
    </xf>
    <xf numFmtId="0" fontId="9" fillId="16" borderId="12" applyNumberFormat="0" applyProtection="0">
      <alignment horizontal="left" vertical="center" indent="1"/>
    </xf>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3" fillId="0" borderId="0" applyFont="0" applyFill="0" applyBorder="0" applyAlignment="0" applyProtection="0"/>
    <xf numFmtId="0" fontId="13" fillId="0" borderId="0"/>
    <xf numFmtId="0" fontId="2" fillId="0" borderId="0"/>
    <xf numFmtId="0" fontId="9" fillId="0" borderId="0"/>
    <xf numFmtId="0" fontId="2" fillId="0" borderId="0"/>
    <xf numFmtId="4" fontId="45" fillId="14" borderId="12" applyNumberFormat="0" applyProtection="0">
      <alignment vertical="center"/>
    </xf>
    <xf numFmtId="4" fontId="47" fillId="4" borderId="12" applyNumberFormat="0" applyProtection="0">
      <alignment vertical="center"/>
    </xf>
    <xf numFmtId="4" fontId="45" fillId="4" borderId="12" applyNumberFormat="0" applyProtection="0">
      <alignment horizontal="left" vertical="center" indent="1"/>
    </xf>
    <xf numFmtId="0" fontId="45" fillId="4" borderId="12" applyNumberFormat="0" applyProtection="0">
      <alignment horizontal="left" vertical="top" indent="1"/>
    </xf>
    <xf numFmtId="4" fontId="46" fillId="17" borderId="12" applyNumberFormat="0" applyProtection="0">
      <alignment horizontal="right" vertical="center"/>
    </xf>
    <xf numFmtId="4" fontId="46" fillId="18" borderId="12" applyNumberFormat="0" applyProtection="0">
      <alignment horizontal="right" vertical="center"/>
    </xf>
    <xf numFmtId="4" fontId="46" fillId="19" borderId="12" applyNumberFormat="0" applyProtection="0">
      <alignment horizontal="right" vertical="center"/>
    </xf>
    <xf numFmtId="4" fontId="46" fillId="20" borderId="12" applyNumberFormat="0" applyProtection="0">
      <alignment horizontal="right" vertical="center"/>
    </xf>
    <xf numFmtId="4" fontId="46" fillId="21" borderId="12" applyNumberFormat="0" applyProtection="0">
      <alignment horizontal="right" vertical="center"/>
    </xf>
    <xf numFmtId="4" fontId="46" fillId="22" borderId="12" applyNumberFormat="0" applyProtection="0">
      <alignment horizontal="right" vertical="center"/>
    </xf>
    <xf numFmtId="4" fontId="46" fillId="23" borderId="12" applyNumberFormat="0" applyProtection="0">
      <alignment horizontal="right" vertical="center"/>
    </xf>
    <xf numFmtId="4" fontId="46" fillId="24" borderId="12" applyNumberFormat="0" applyProtection="0">
      <alignment horizontal="right" vertical="center"/>
    </xf>
    <xf numFmtId="4" fontId="46" fillId="25" borderId="12" applyNumberFormat="0" applyProtection="0">
      <alignment horizontal="right" vertical="center"/>
    </xf>
    <xf numFmtId="4" fontId="46" fillId="12" borderId="12" applyNumberFormat="0" applyProtection="0">
      <alignment horizontal="right" vertical="center"/>
    </xf>
    <xf numFmtId="0" fontId="9" fillId="13" borderId="12" applyNumberFormat="0" applyProtection="0">
      <alignment horizontal="left" vertical="center" indent="1"/>
    </xf>
    <xf numFmtId="0" fontId="9" fillId="13" borderId="12" applyNumberFormat="0" applyProtection="0">
      <alignment horizontal="left" vertical="center" indent="1"/>
    </xf>
    <xf numFmtId="0" fontId="9" fillId="13" borderId="12" applyNumberFormat="0" applyProtection="0">
      <alignment horizontal="left" vertical="top" indent="1"/>
    </xf>
    <xf numFmtId="0" fontId="9" fillId="9" borderId="12" applyNumberFormat="0" applyProtection="0">
      <alignment horizontal="left" vertical="center" indent="1"/>
    </xf>
    <xf numFmtId="0" fontId="9" fillId="9" borderId="12" applyNumberFormat="0" applyProtection="0">
      <alignment horizontal="left" vertical="center" indent="1"/>
    </xf>
    <xf numFmtId="0" fontId="9" fillId="9" borderId="12" applyNumberFormat="0" applyProtection="0">
      <alignment horizontal="left" vertical="top" indent="1"/>
    </xf>
    <xf numFmtId="0" fontId="9" fillId="15" borderId="12" applyNumberFormat="0" applyProtection="0">
      <alignment horizontal="left" vertical="center" indent="1"/>
    </xf>
    <xf numFmtId="0" fontId="9" fillId="15" borderId="12" applyNumberFormat="0" applyProtection="0">
      <alignment horizontal="left" vertical="center" indent="1"/>
    </xf>
    <xf numFmtId="0" fontId="9" fillId="15" borderId="12" applyNumberFormat="0" applyProtection="0">
      <alignment horizontal="left" vertical="top" indent="1"/>
    </xf>
    <xf numFmtId="0" fontId="9" fillId="16" borderId="12" applyNumberFormat="0" applyProtection="0">
      <alignment horizontal="left" vertical="center" indent="1"/>
    </xf>
    <xf numFmtId="0" fontId="9" fillId="16" borderId="12" applyNumberFormat="0" applyProtection="0">
      <alignment horizontal="left" vertical="center" indent="1"/>
    </xf>
    <xf numFmtId="0" fontId="9" fillId="16" borderId="12" applyNumberFormat="0" applyProtection="0">
      <alignment horizontal="left" vertical="top" indent="1"/>
    </xf>
    <xf numFmtId="4" fontId="46" fillId="26" borderId="12" applyNumberFormat="0" applyProtection="0">
      <alignment vertical="center"/>
    </xf>
    <xf numFmtId="4" fontId="49" fillId="26" borderId="12" applyNumberFormat="0" applyProtection="0">
      <alignment vertical="center"/>
    </xf>
    <xf numFmtId="4" fontId="46" fillId="26" borderId="12" applyNumberFormat="0" applyProtection="0">
      <alignment horizontal="left" vertical="center" indent="1"/>
    </xf>
    <xf numFmtId="0" fontId="46" fillId="26" borderId="12" applyNumberFormat="0" applyProtection="0">
      <alignment horizontal="left" vertical="top" indent="1"/>
    </xf>
    <xf numFmtId="4" fontId="46" fillId="10" borderId="12" applyNumberFormat="0" applyProtection="0">
      <alignment horizontal="right" vertical="center"/>
    </xf>
    <xf numFmtId="4" fontId="49" fillId="10" borderId="12" applyNumberFormat="0" applyProtection="0">
      <alignment horizontal="right" vertical="center"/>
    </xf>
    <xf numFmtId="4" fontId="46" fillId="12" borderId="12" applyNumberFormat="0" applyProtection="0">
      <alignment horizontal="left" vertical="center" indent="1"/>
    </xf>
    <xf numFmtId="0" fontId="46" fillId="9" borderId="12" applyNumberFormat="0" applyProtection="0">
      <alignment horizontal="left" vertical="top" indent="1"/>
    </xf>
    <xf numFmtId="4" fontId="50" fillId="10" borderId="12" applyNumberFormat="0" applyProtection="0">
      <alignment horizontal="right" vertical="center"/>
    </xf>
    <xf numFmtId="0" fontId="2" fillId="0" borderId="0"/>
    <xf numFmtId="0" fontId="2" fillId="0" borderId="0"/>
    <xf numFmtId="43" fontId="25" fillId="0" borderId="0" applyFont="0" applyFill="0" applyBorder="0" applyAlignment="0" applyProtection="0"/>
    <xf numFmtId="9" fontId="12" fillId="0" borderId="0" applyFont="0" applyFill="0" applyBorder="0" applyAlignment="0" applyProtection="0"/>
    <xf numFmtId="0" fontId="61" fillId="0" borderId="0"/>
    <xf numFmtId="0" fontId="1" fillId="0" borderId="0"/>
    <xf numFmtId="4" fontId="19" fillId="0" borderId="14">
      <alignment horizontal="right"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xf numFmtId="0" fontId="19" fillId="27" borderId="14"/>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9" fillId="0" borderId="0" applyFont="0" applyFill="0" applyBorder="0" applyAlignment="0" applyProtection="0"/>
    <xf numFmtId="0" fontId="9"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9" fontId="12" fillId="0" borderId="0" applyFont="0" applyFill="0" applyBorder="0" applyAlignment="0" applyProtection="0"/>
  </cellStyleXfs>
  <cellXfs count="83">
    <xf numFmtId="0" fontId="0" fillId="0" borderId="0" xfId="0"/>
    <xf numFmtId="0" fontId="10" fillId="0" borderId="0" xfId="0" applyFont="1" applyFill="1" applyBorder="1" applyAlignment="1"/>
    <xf numFmtId="0" fontId="39" fillId="0" borderId="0" xfId="0" applyFont="1" applyFill="1" applyBorder="1" applyAlignment="1"/>
    <xf numFmtId="0" fontId="30" fillId="0" borderId="0" xfId="0" applyFont="1" applyFill="1" applyBorder="1"/>
    <xf numFmtId="0" fontId="28" fillId="0" borderId="0" xfId="0" applyFont="1" applyFill="1" applyBorder="1"/>
    <xf numFmtId="164" fontId="28" fillId="0" borderId="0" xfId="0" applyNumberFormat="1" applyFont="1" applyFill="1" applyBorder="1"/>
    <xf numFmtId="0" fontId="38" fillId="0" borderId="0" xfId="3" applyFont="1" applyFill="1" applyBorder="1"/>
    <xf numFmtId="0" fontId="0" fillId="0" borderId="0" xfId="0" applyFill="1" applyBorder="1"/>
    <xf numFmtId="0" fontId="30" fillId="0" borderId="0" xfId="0" applyFont="1" applyFill="1" applyBorder="1" applyAlignment="1"/>
    <xf numFmtId="164" fontId="30" fillId="0" borderId="0" xfId="0" applyNumberFormat="1" applyFont="1" applyFill="1" applyBorder="1"/>
    <xf numFmtId="0" fontId="0" fillId="0" borderId="0" xfId="0" applyFill="1" applyBorder="1" applyAlignment="1">
      <alignment horizontal="center" vertical="center" wrapText="1"/>
    </xf>
    <xf numFmtId="0" fontId="28" fillId="0" borderId="0" xfId="0" applyFont="1" applyFill="1" applyBorder="1" applyAlignment="1"/>
    <xf numFmtId="0" fontId="40" fillId="0" borderId="0" xfId="0" applyFont="1" applyFill="1" applyBorder="1" applyAlignment="1">
      <alignment horizontal="left" vertical="center" indent="4"/>
    </xf>
    <xf numFmtId="0" fontId="30" fillId="0" borderId="1" xfId="0" applyFont="1" applyFill="1" applyBorder="1" applyAlignment="1"/>
    <xf numFmtId="0" fontId="26" fillId="7" borderId="0" xfId="0" applyFont="1" applyFill="1" applyBorder="1" applyAlignment="1"/>
    <xf numFmtId="0" fontId="36" fillId="7" borderId="0" xfId="1" applyNumberFormat="1" applyFont="1" applyFill="1" applyBorder="1" applyAlignment="1">
      <alignment vertical="center"/>
    </xf>
    <xf numFmtId="0" fontId="26" fillId="7" borderId="0" xfId="0" applyFont="1" applyFill="1" applyBorder="1"/>
    <xf numFmtId="0" fontId="26" fillId="7" borderId="8" xfId="0" applyFont="1" applyFill="1" applyBorder="1" applyAlignment="1"/>
    <xf numFmtId="164" fontId="26" fillId="7" borderId="8" xfId="0" applyNumberFormat="1" applyFont="1" applyFill="1" applyBorder="1" applyAlignment="1"/>
    <xf numFmtId="164" fontId="30" fillId="0" borderId="1" xfId="0" applyNumberFormat="1" applyFont="1" applyFill="1" applyBorder="1"/>
    <xf numFmtId="0" fontId="30" fillId="0" borderId="1" xfId="0" applyFont="1" applyFill="1" applyBorder="1"/>
    <xf numFmtId="0" fontId="56" fillId="0" borderId="0" xfId="0" applyFont="1" applyFill="1" applyBorder="1"/>
    <xf numFmtId="1" fontId="28" fillId="0" borderId="0" xfId="0" applyNumberFormat="1" applyFont="1" applyFill="1" applyBorder="1"/>
    <xf numFmtId="1" fontId="30" fillId="0" borderId="0" xfId="0" applyNumberFormat="1" applyFont="1" applyFill="1" applyBorder="1"/>
    <xf numFmtId="164" fontId="57" fillId="0" borderId="0" xfId="0" applyNumberFormat="1" applyFont="1" applyFill="1" applyBorder="1"/>
    <xf numFmtId="164" fontId="57" fillId="0" borderId="0" xfId="0" applyNumberFormat="1" applyFont="1" applyFill="1" applyBorder="1" applyAlignment="1">
      <alignment horizontal="right"/>
    </xf>
    <xf numFmtId="164" fontId="58" fillId="0" borderId="0" xfId="0" applyNumberFormat="1" applyFont="1" applyFill="1" applyBorder="1"/>
    <xf numFmtId="164" fontId="58" fillId="0" borderId="0" xfId="0" applyNumberFormat="1" applyFont="1" applyFill="1" applyBorder="1" applyAlignment="1">
      <alignment horizontal="right"/>
    </xf>
    <xf numFmtId="164" fontId="30" fillId="0" borderId="0" xfId="0" applyNumberFormat="1" applyFont="1" applyFill="1" applyBorder="1" applyAlignment="1">
      <alignment horizontal="center"/>
    </xf>
    <xf numFmtId="164" fontId="28" fillId="0" borderId="0" xfId="0" applyNumberFormat="1" applyFont="1" applyFill="1" applyBorder="1" applyAlignment="1">
      <alignment horizontal="center"/>
    </xf>
    <xf numFmtId="164" fontId="30" fillId="0" borderId="0" xfId="331" applyNumberFormat="1" applyFont="1" applyFill="1" applyBorder="1" applyAlignment="1"/>
    <xf numFmtId="164" fontId="30" fillId="0" borderId="0" xfId="331" applyNumberFormat="1" applyFont="1" applyFill="1" applyBorder="1" applyAlignment="1">
      <alignment horizontal="center"/>
    </xf>
    <xf numFmtId="0" fontId="30" fillId="0" borderId="0" xfId="0" applyFont="1" applyFill="1" applyBorder="1" applyAlignment="1">
      <alignment horizontal="center"/>
    </xf>
    <xf numFmtId="0" fontId="30" fillId="0" borderId="0" xfId="331" applyFont="1" applyFill="1" applyBorder="1" applyAlignment="1">
      <alignment horizontal="center"/>
    </xf>
    <xf numFmtId="1" fontId="30" fillId="0" borderId="0" xfId="0" applyNumberFormat="1" applyFont="1" applyFill="1" applyBorder="1" applyAlignment="1">
      <alignment horizontal="center"/>
    </xf>
    <xf numFmtId="1" fontId="28" fillId="0" borderId="0" xfId="0" applyNumberFormat="1" applyFont="1" applyFill="1" applyBorder="1" applyAlignment="1">
      <alignment horizontal="center"/>
    </xf>
    <xf numFmtId="1" fontId="30" fillId="0" borderId="0" xfId="0" applyNumberFormat="1" applyFont="1" applyFill="1" applyBorder="1" applyAlignment="1"/>
    <xf numFmtId="1" fontId="28" fillId="0" borderId="0" xfId="0" applyNumberFormat="1" applyFont="1" applyFill="1" applyBorder="1" applyAlignment="1"/>
    <xf numFmtId="0" fontId="59" fillId="0" borderId="0" xfId="0" applyFont="1" applyFill="1" applyBorder="1"/>
    <xf numFmtId="164" fontId="30" fillId="0" borderId="0" xfId="0" applyNumberFormat="1" applyFont="1" applyFill="1" applyBorder="1" applyAlignment="1">
      <alignment horizontal="right"/>
    </xf>
    <xf numFmtId="164" fontId="30" fillId="0" borderId="0" xfId="331" applyNumberFormat="1" applyFont="1" applyFill="1" applyBorder="1" applyAlignment="1">
      <alignment horizontal="right"/>
    </xf>
    <xf numFmtId="0" fontId="30" fillId="7" borderId="13" xfId="0" applyFont="1" applyFill="1" applyBorder="1" applyAlignment="1"/>
    <xf numFmtId="0" fontId="30" fillId="7" borderId="0" xfId="0" applyFont="1" applyFill="1" applyBorder="1" applyAlignment="1"/>
    <xf numFmtId="164" fontId="30" fillId="7" borderId="13" xfId="0" applyNumberFormat="1" applyFont="1" applyFill="1" applyBorder="1" applyAlignment="1"/>
    <xf numFmtId="0" fontId="60" fillId="7" borderId="0" xfId="1" applyNumberFormat="1" applyFont="1" applyFill="1" applyBorder="1" applyAlignment="1">
      <alignment vertical="center"/>
    </xf>
    <xf numFmtId="0" fontId="30" fillId="7" borderId="0" xfId="0" applyFont="1" applyFill="1" applyBorder="1"/>
    <xf numFmtId="1" fontId="0" fillId="0" borderId="0" xfId="0" applyNumberFormat="1" applyFill="1" applyBorder="1"/>
    <xf numFmtId="3" fontId="30" fillId="0" borderId="0" xfId="0" applyNumberFormat="1" applyFont="1" applyFill="1" applyBorder="1"/>
    <xf numFmtId="3" fontId="53" fillId="0" borderId="0" xfId="0" applyNumberFormat="1" applyFont="1"/>
    <xf numFmtId="3" fontId="28" fillId="0" borderId="0" xfId="0" applyNumberFormat="1" applyFont="1" applyFill="1" applyBorder="1"/>
    <xf numFmtId="3" fontId="53" fillId="0" borderId="0" xfId="0" applyNumberFormat="1" applyFont="1" applyFill="1" applyProtection="1"/>
    <xf numFmtId="3" fontId="53" fillId="0" borderId="0" xfId="0" applyNumberFormat="1" applyFont="1" applyFill="1" applyBorder="1" applyAlignment="1">
      <alignment horizontal="right"/>
    </xf>
    <xf numFmtId="3" fontId="28" fillId="0" borderId="0" xfId="0" applyNumberFormat="1" applyFont="1" applyBorder="1"/>
    <xf numFmtId="3" fontId="53" fillId="0" borderId="0" xfId="0" applyNumberFormat="1" applyFont="1" applyFill="1" applyBorder="1"/>
    <xf numFmtId="3" fontId="53" fillId="0" borderId="0" xfId="504" applyNumberFormat="1" applyFont="1" applyProtection="1"/>
    <xf numFmtId="3" fontId="53" fillId="0" borderId="0" xfId="504" applyNumberFormat="1" applyFont="1" applyBorder="1" applyProtection="1"/>
    <xf numFmtId="164" fontId="28" fillId="0" borderId="0" xfId="0" applyNumberFormat="1" applyFont="1" applyFill="1" applyBorder="1"/>
    <xf numFmtId="164" fontId="30" fillId="0" borderId="0" xfId="0" applyNumberFormat="1" applyFont="1" applyFill="1" applyBorder="1"/>
    <xf numFmtId="164" fontId="30" fillId="0" borderId="0" xfId="0" applyNumberFormat="1" applyFont="1" applyBorder="1"/>
    <xf numFmtId="164" fontId="28" fillId="0" borderId="0" xfId="0" applyNumberFormat="1" applyFont="1" applyBorder="1"/>
    <xf numFmtId="3" fontId="28" fillId="0" borderId="0" xfId="0" applyNumberFormat="1" applyFont="1" applyFill="1" applyBorder="1" applyAlignment="1">
      <alignment horizontal="right"/>
    </xf>
    <xf numFmtId="3" fontId="30" fillId="0" borderId="0" xfId="0" applyNumberFormat="1" applyFont="1" applyFill="1" applyBorder="1" applyAlignment="1"/>
    <xf numFmtId="3" fontId="30" fillId="0" borderId="1" xfId="0" applyNumberFormat="1" applyFont="1" applyFill="1" applyBorder="1" applyAlignment="1"/>
    <xf numFmtId="3" fontId="30" fillId="0" borderId="1" xfId="0" applyNumberFormat="1" applyFont="1" applyFill="1" applyBorder="1" applyAlignment="1">
      <alignment vertical="center" wrapText="1"/>
    </xf>
    <xf numFmtId="3" fontId="9" fillId="0" borderId="0" xfId="0" applyNumberFormat="1" applyFont="1"/>
    <xf numFmtId="164" fontId="62" fillId="0" borderId="0" xfId="0" applyNumberFormat="1" applyFont="1"/>
    <xf numFmtId="164" fontId="63" fillId="0" borderId="0" xfId="0" applyNumberFormat="1" applyFont="1"/>
    <xf numFmtId="164" fontId="64" fillId="0" borderId="0" xfId="0" applyNumberFormat="1" applyFont="1"/>
    <xf numFmtId="164" fontId="64" fillId="0" borderId="0" xfId="0" applyNumberFormat="1" applyFont="1" applyAlignment="1">
      <alignment horizontal="center"/>
    </xf>
    <xf numFmtId="9" fontId="0" fillId="0" borderId="0" xfId="910" applyFont="1" applyFill="1" applyBorder="1"/>
    <xf numFmtId="0" fontId="65" fillId="0" borderId="0" xfId="0" applyFont="1" applyAlignment="1">
      <alignment horizontal="left"/>
    </xf>
    <xf numFmtId="0" fontId="9" fillId="0" borderId="0" xfId="0" applyFont="1"/>
    <xf numFmtId="0" fontId="54" fillId="7" borderId="13" xfId="0" applyFont="1" applyFill="1" applyBorder="1" applyAlignment="1">
      <alignment horizontal="center" vertical="center" textRotation="90" wrapText="1"/>
    </xf>
    <xf numFmtId="0" fontId="54" fillId="7" borderId="0" xfId="0" applyFont="1" applyFill="1" applyBorder="1" applyAlignment="1">
      <alignment horizontal="center" vertical="center" textRotation="90" wrapText="1"/>
    </xf>
    <xf numFmtId="0" fontId="0" fillId="0" borderId="1" xfId="0" applyBorder="1" applyAlignment="1"/>
    <xf numFmtId="0" fontId="27" fillId="0" borderId="0" xfId="0" applyFont="1" applyFill="1" applyBorder="1" applyAlignment="1"/>
    <xf numFmtId="0" fontId="0" fillId="0" borderId="0" xfId="0" applyAlignment="1"/>
    <xf numFmtId="0" fontId="54" fillId="7" borderId="9" xfId="0" applyFont="1" applyFill="1"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1" xfId="0" applyBorder="1" applyAlignment="1">
      <alignment horizontal="center" vertical="center" textRotation="90" wrapText="1"/>
    </xf>
    <xf numFmtId="0" fontId="29" fillId="0" borderId="0" xfId="0" applyFont="1" applyFill="1" applyBorder="1" applyAlignment="1"/>
    <xf numFmtId="0" fontId="54" fillId="7" borderId="10" xfId="0" applyFont="1" applyFill="1" applyBorder="1" applyAlignment="1">
      <alignment horizontal="center" vertical="center" textRotation="90" wrapText="1"/>
    </xf>
    <xf numFmtId="0" fontId="54" fillId="7" borderId="11" xfId="0" applyFont="1" applyFill="1" applyBorder="1" applyAlignment="1">
      <alignment horizontal="center" vertical="center" textRotation="90" wrapText="1"/>
    </xf>
  </cellXfs>
  <cellStyles count="911">
    <cellStyle name="2x indented GHG Textfiels" xfId="210" xr:uid="{00000000-0005-0000-0000-000000000000}"/>
    <cellStyle name="5x indented GHG Textfiels" xfId="211" xr:uid="{00000000-0005-0000-0000-000001000000}"/>
    <cellStyle name="Boden" xfId="7" xr:uid="{00000000-0005-0000-0000-000002000000}"/>
    <cellStyle name="comment" xfId="8" xr:uid="{00000000-0005-0000-0000-000003000000}"/>
    <cellStyle name="Constants" xfId="208" xr:uid="{00000000-0005-0000-0000-000004000000}"/>
    <cellStyle name="Dezimal 2" xfId="9" xr:uid="{00000000-0005-0000-0000-000005000000}"/>
    <cellStyle name="EcoTitel" xfId="10" xr:uid="{00000000-0005-0000-0000-000006000000}"/>
    <cellStyle name="Empty_L_border" xfId="216" xr:uid="{00000000-0005-0000-0000-000007000000}"/>
    <cellStyle name="Euro" xfId="11" xr:uid="{00000000-0005-0000-0000-000008000000}"/>
    <cellStyle name="Flashing" xfId="3" xr:uid="{00000000-0005-0000-0000-000009000000}"/>
    <cellStyle name="Headline" xfId="12" xr:uid="{00000000-0005-0000-0000-00000A000000}"/>
    <cellStyle name="Hyperlink 2" xfId="13" xr:uid="{00000000-0005-0000-0000-00000B000000}"/>
    <cellStyle name="Hyperlink 3" xfId="14" xr:uid="{00000000-0005-0000-0000-00000C000000}"/>
    <cellStyle name="Hyperlink 4" xfId="15" xr:uid="{00000000-0005-0000-0000-00000D000000}"/>
    <cellStyle name="InputCells" xfId="214" xr:uid="{00000000-0005-0000-0000-00000E000000}"/>
    <cellStyle name="InputCells12 2" xfId="16" xr:uid="{00000000-0005-0000-0000-00000F000000}"/>
    <cellStyle name="InputCells12 2 2" xfId="131" xr:uid="{00000000-0005-0000-0000-000010000000}"/>
    <cellStyle name="InputCells12 2 3" xfId="549" xr:uid="{A3AF999A-1CAC-41D5-9234-7DF4CA0C5B27}"/>
    <cellStyle name="InputCells12_BBorder 2" xfId="212" xr:uid="{00000000-0005-0000-0000-000011000000}"/>
    <cellStyle name="kg" xfId="17" xr:uid="{00000000-0005-0000-0000-000012000000}"/>
    <cellStyle name="Komma 2" xfId="18" xr:uid="{00000000-0005-0000-0000-000013000000}"/>
    <cellStyle name="Komma 2 10" xfId="550" xr:uid="{F2023BEC-A632-407F-85CD-DA9E83B09C6A}"/>
    <cellStyle name="Komma 2 2" xfId="56" xr:uid="{00000000-0005-0000-0000-000014000000}"/>
    <cellStyle name="Komma 2 2 2" xfId="115" xr:uid="{00000000-0005-0000-0000-000015000000}"/>
    <cellStyle name="Komma 2 2 2 2" xfId="151" xr:uid="{00000000-0005-0000-0000-000016000000}"/>
    <cellStyle name="Komma 2 2 2 2 2" xfId="322" xr:uid="{00000000-0005-0000-0000-000017000000}"/>
    <cellStyle name="Komma 2 2 2 2 2 2" xfId="757" xr:uid="{6CF45D48-5683-4314-826A-958F25F33BF7}"/>
    <cellStyle name="Komma 2 2 2 2 3" xfId="646" xr:uid="{645813DE-9711-47E8-B021-07160EEC792B}"/>
    <cellStyle name="Komma 2 2 2 3" xfId="287" xr:uid="{00000000-0005-0000-0000-000018000000}"/>
    <cellStyle name="Komma 2 2 2 3 2" xfId="722" xr:uid="{EA93FCE6-FCFB-4328-A4C2-C35D988BAB63}"/>
    <cellStyle name="Komma 2 2 2 4" xfId="611" xr:uid="{23A6E0A5-AECE-4239-AA84-B878D797FC16}"/>
    <cellStyle name="Komma 2 2 3" xfId="91" xr:uid="{00000000-0005-0000-0000-000019000000}"/>
    <cellStyle name="Komma 2 2 3 2" xfId="269" xr:uid="{00000000-0005-0000-0000-00001A000000}"/>
    <cellStyle name="Komma 2 2 3 2 2" xfId="704" xr:uid="{CC688617-D8F8-4A42-B949-49B620E6F526}"/>
    <cellStyle name="Komma 2 2 3 3" xfId="593" xr:uid="{7485A776-5C67-48DF-8B5F-3BE944E6C95D}"/>
    <cellStyle name="Komma 2 2 4" xfId="133" xr:uid="{00000000-0005-0000-0000-00001B000000}"/>
    <cellStyle name="Komma 2 2 4 2" xfId="304" xr:uid="{00000000-0005-0000-0000-00001C000000}"/>
    <cellStyle name="Komma 2 2 4 2 2" xfId="739" xr:uid="{B27EFD10-8D11-4C4C-958F-9B35CF33615A}"/>
    <cellStyle name="Komma 2 2 4 3" xfId="628" xr:uid="{2E367411-E584-4E82-A08E-0780E1DEB1E1}"/>
    <cellStyle name="Komma 2 2 5" xfId="74" xr:uid="{00000000-0005-0000-0000-00001D000000}"/>
    <cellStyle name="Komma 2 2 5 2" xfId="252" xr:uid="{00000000-0005-0000-0000-00001E000000}"/>
    <cellStyle name="Komma 2 2 5 2 2" xfId="687" xr:uid="{22C41C51-E060-4079-A093-6B74B5F4C1FB}"/>
    <cellStyle name="Komma 2 2 5 3" xfId="576" xr:uid="{698E8C74-EED2-42D8-A525-DA7778AB381E}"/>
    <cellStyle name="Komma 2 2 6" xfId="235" xr:uid="{00000000-0005-0000-0000-00001F000000}"/>
    <cellStyle name="Komma 2 2 6 2" xfId="670" xr:uid="{74CC50A4-65C4-4142-BC6D-7A48C6598805}"/>
    <cellStyle name="Komma 2 2 7" xfId="342" xr:uid="{00000000-0005-0000-0000-000020000000}"/>
    <cellStyle name="Komma 2 2 7 2" xfId="777" xr:uid="{B9DB5F24-8D7A-4360-940C-7AF3BA5D5B54}"/>
    <cellStyle name="Komma 2 2 8" xfId="366" xr:uid="{00000000-0005-0000-0000-000021000000}"/>
    <cellStyle name="Komma 2 2 8 2" xfId="801" xr:uid="{7CDF0251-0A27-40A8-869B-AED66CD84EF2}"/>
    <cellStyle name="Komma 2 2 9" xfId="559" xr:uid="{1156DA2A-7BEB-4642-AF04-1348651C9218}"/>
    <cellStyle name="Komma 2 3" xfId="106" xr:uid="{00000000-0005-0000-0000-000022000000}"/>
    <cellStyle name="Komma 2 3 2" xfId="142" xr:uid="{00000000-0005-0000-0000-000023000000}"/>
    <cellStyle name="Komma 2 3 2 2" xfId="313" xr:uid="{00000000-0005-0000-0000-000024000000}"/>
    <cellStyle name="Komma 2 3 2 2 2" xfId="748" xr:uid="{29657E37-4B51-4C78-B61D-1DBF273D9CC9}"/>
    <cellStyle name="Komma 2 3 2 3" xfId="637" xr:uid="{44A4396F-5668-4361-9489-F157A184945F}"/>
    <cellStyle name="Komma 2 3 3" xfId="278" xr:uid="{00000000-0005-0000-0000-000025000000}"/>
    <cellStyle name="Komma 2 3 3 2" xfId="713" xr:uid="{37562CAF-6959-4DE1-AFCD-FD311FD27E21}"/>
    <cellStyle name="Komma 2 3 4" xfId="602" xr:uid="{7CF159B1-BBE0-487E-827C-A17C21B0D3C7}"/>
    <cellStyle name="Komma 2 4" xfId="82" xr:uid="{00000000-0005-0000-0000-000026000000}"/>
    <cellStyle name="Komma 2 4 2" xfId="260" xr:uid="{00000000-0005-0000-0000-000027000000}"/>
    <cellStyle name="Komma 2 4 2 2" xfId="695" xr:uid="{078F3C43-82A9-4F8C-BD5F-0F1C81DFD69B}"/>
    <cellStyle name="Komma 2 4 3" xfId="584" xr:uid="{13EB69D5-F1BB-4EE5-B86E-92CFE4AF3876}"/>
    <cellStyle name="Komma 2 5" xfId="123" xr:uid="{00000000-0005-0000-0000-000028000000}"/>
    <cellStyle name="Komma 2 5 2" xfId="295" xr:uid="{00000000-0005-0000-0000-000029000000}"/>
    <cellStyle name="Komma 2 5 2 2" xfId="730" xr:uid="{49046CEC-9CD2-414F-A90E-B04D14C9269D}"/>
    <cellStyle name="Komma 2 5 3" xfId="619" xr:uid="{308D618C-C03F-4807-B0E8-303A79FA1E0D}"/>
    <cellStyle name="Komma 2 6" xfId="65" xr:uid="{00000000-0005-0000-0000-00002A000000}"/>
    <cellStyle name="Komma 2 6 2" xfId="243" xr:uid="{00000000-0005-0000-0000-00002B000000}"/>
    <cellStyle name="Komma 2 6 2 2" xfId="678" xr:uid="{F86B9614-6111-4914-AB50-5356A6457102}"/>
    <cellStyle name="Komma 2 6 3" xfId="567" xr:uid="{EEEE3C95-B325-4419-B28C-0F0B36300177}"/>
    <cellStyle name="Komma 2 7" xfId="226" xr:uid="{00000000-0005-0000-0000-00002C000000}"/>
    <cellStyle name="Komma 2 7 2" xfId="661" xr:uid="{A6AB7F55-20CE-426A-B717-7C2167F4500E}"/>
    <cellStyle name="Komma 2 8" xfId="333" xr:uid="{00000000-0005-0000-0000-00002D000000}"/>
    <cellStyle name="Komma 2 8 2" xfId="768" xr:uid="{D200FED5-C0C0-49CC-A8FC-58A5316E8BE7}"/>
    <cellStyle name="Komma 2 9" xfId="357" xr:uid="{00000000-0005-0000-0000-00002E000000}"/>
    <cellStyle name="Komma 2 9 2" xfId="792" xr:uid="{41385B45-129A-4887-9304-5BD72CDA7196}"/>
    <cellStyle name="Komma 3" xfId="19" xr:uid="{00000000-0005-0000-0000-00002F000000}"/>
    <cellStyle name="Komma 3 10" xfId="551" xr:uid="{25E64CD0-C0E9-4C91-824B-868D75A67C77}"/>
    <cellStyle name="Komma 3 2" xfId="57" xr:uid="{00000000-0005-0000-0000-000030000000}"/>
    <cellStyle name="Komma 3 2 2" xfId="116" xr:uid="{00000000-0005-0000-0000-000031000000}"/>
    <cellStyle name="Komma 3 2 2 2" xfId="152" xr:uid="{00000000-0005-0000-0000-000032000000}"/>
    <cellStyle name="Komma 3 2 2 2 2" xfId="323" xr:uid="{00000000-0005-0000-0000-000033000000}"/>
    <cellStyle name="Komma 3 2 2 2 2 2" xfId="758" xr:uid="{44199B85-D24C-4C2C-A1E9-A9C4A013EB74}"/>
    <cellStyle name="Komma 3 2 2 2 3" xfId="647" xr:uid="{682E6F69-9AB3-4332-9F93-644C5C743175}"/>
    <cellStyle name="Komma 3 2 2 3" xfId="288" xr:uid="{00000000-0005-0000-0000-000034000000}"/>
    <cellStyle name="Komma 3 2 2 3 2" xfId="723" xr:uid="{5CBF3198-9951-4475-A357-7EC210458357}"/>
    <cellStyle name="Komma 3 2 2 4" xfId="612" xr:uid="{FA34FBA1-749A-4FFB-AC68-E4CFDDDE4A6C}"/>
    <cellStyle name="Komma 3 2 3" xfId="92" xr:uid="{00000000-0005-0000-0000-000035000000}"/>
    <cellStyle name="Komma 3 2 3 2" xfId="270" xr:uid="{00000000-0005-0000-0000-000036000000}"/>
    <cellStyle name="Komma 3 2 3 2 2" xfId="705" xr:uid="{3820F91C-28EE-41C0-88F9-3DF1E26815F5}"/>
    <cellStyle name="Komma 3 2 3 3" xfId="594" xr:uid="{147E9F09-7390-4F46-9680-B737B42A0B0D}"/>
    <cellStyle name="Komma 3 2 4" xfId="134" xr:uid="{00000000-0005-0000-0000-000037000000}"/>
    <cellStyle name="Komma 3 2 4 2" xfId="305" xr:uid="{00000000-0005-0000-0000-000038000000}"/>
    <cellStyle name="Komma 3 2 4 2 2" xfId="740" xr:uid="{6D1F2EE3-7C69-4E25-87A5-30D16C27B262}"/>
    <cellStyle name="Komma 3 2 4 3" xfId="629" xr:uid="{36E5FE1E-4A75-4E1E-8ED6-6A46A8F2661B}"/>
    <cellStyle name="Komma 3 2 5" xfId="75" xr:uid="{00000000-0005-0000-0000-000039000000}"/>
    <cellStyle name="Komma 3 2 5 2" xfId="253" xr:uid="{00000000-0005-0000-0000-00003A000000}"/>
    <cellStyle name="Komma 3 2 5 2 2" xfId="688" xr:uid="{6A5131D6-6AC9-4385-8D74-3FCD03736BAC}"/>
    <cellStyle name="Komma 3 2 5 3" xfId="577" xr:uid="{4366DA0E-3D02-4BB9-AD8B-5DFE43BBE15B}"/>
    <cellStyle name="Komma 3 2 6" xfId="236" xr:uid="{00000000-0005-0000-0000-00003B000000}"/>
    <cellStyle name="Komma 3 2 6 2" xfId="671" xr:uid="{117A8B70-47AC-4040-ACBB-F3BE6F98EFF3}"/>
    <cellStyle name="Komma 3 2 7" xfId="343" xr:uid="{00000000-0005-0000-0000-00003C000000}"/>
    <cellStyle name="Komma 3 2 7 2" xfId="778" xr:uid="{897833BC-8AFF-481D-BDE9-D6B9BAD33165}"/>
    <cellStyle name="Komma 3 2 8" xfId="367" xr:uid="{00000000-0005-0000-0000-00003D000000}"/>
    <cellStyle name="Komma 3 2 8 2" xfId="802" xr:uid="{3B9DEA7B-F9BE-4A8A-A069-DD0DF6E492BC}"/>
    <cellStyle name="Komma 3 2 9" xfId="560" xr:uid="{88018D17-8CED-42FD-8F61-7ACC73CA00E1}"/>
    <cellStyle name="Komma 3 3" xfId="107" xr:uid="{00000000-0005-0000-0000-00003E000000}"/>
    <cellStyle name="Komma 3 3 2" xfId="143" xr:uid="{00000000-0005-0000-0000-00003F000000}"/>
    <cellStyle name="Komma 3 3 2 2" xfId="314" xr:uid="{00000000-0005-0000-0000-000040000000}"/>
    <cellStyle name="Komma 3 3 2 2 2" xfId="749" xr:uid="{FF3E3FD4-DE42-45E6-A0D4-1D32E3CAFD71}"/>
    <cellStyle name="Komma 3 3 2 3" xfId="638" xr:uid="{96F9D032-7D3D-4D45-AC3D-854352422ADA}"/>
    <cellStyle name="Komma 3 3 3" xfId="279" xr:uid="{00000000-0005-0000-0000-000041000000}"/>
    <cellStyle name="Komma 3 3 3 2" xfId="714" xr:uid="{0E9AF172-2483-4268-9099-CAB54075B6F5}"/>
    <cellStyle name="Komma 3 3 4" xfId="603" xr:uid="{5D3602BC-F64A-4768-8769-260685D21A77}"/>
    <cellStyle name="Komma 3 4" xfId="83" xr:uid="{00000000-0005-0000-0000-000042000000}"/>
    <cellStyle name="Komma 3 4 2" xfId="261" xr:uid="{00000000-0005-0000-0000-000043000000}"/>
    <cellStyle name="Komma 3 4 2 2" xfId="696" xr:uid="{3DC29EB8-9D09-416F-BF68-3638152ABE57}"/>
    <cellStyle name="Komma 3 4 3" xfId="585" xr:uid="{C40E6C87-C8E9-4859-92E6-B0E27EAB0047}"/>
    <cellStyle name="Komma 3 5" xfId="124" xr:uid="{00000000-0005-0000-0000-000044000000}"/>
    <cellStyle name="Komma 3 5 2" xfId="296" xr:uid="{00000000-0005-0000-0000-000045000000}"/>
    <cellStyle name="Komma 3 5 2 2" xfId="731" xr:uid="{DB696059-F985-4B24-92BA-185BF98F5354}"/>
    <cellStyle name="Komma 3 5 3" xfId="620" xr:uid="{17DE7387-1F6C-4815-987F-296F0C851EC3}"/>
    <cellStyle name="Komma 3 6" xfId="66" xr:uid="{00000000-0005-0000-0000-000046000000}"/>
    <cellStyle name="Komma 3 6 2" xfId="244" xr:uid="{00000000-0005-0000-0000-000047000000}"/>
    <cellStyle name="Komma 3 6 2 2" xfId="679" xr:uid="{DF4C9CC2-F5D2-4756-B0E7-DB9EB4BE68FB}"/>
    <cellStyle name="Komma 3 6 3" xfId="568" xr:uid="{15E7BB35-5FEA-4D9D-AD9C-2AC75FB014B7}"/>
    <cellStyle name="Komma 3 7" xfId="227" xr:uid="{00000000-0005-0000-0000-000048000000}"/>
    <cellStyle name="Komma 3 7 2" xfId="662" xr:uid="{8A8A0EEE-B967-43BF-8E63-F543E2243E17}"/>
    <cellStyle name="Komma 3 8" xfId="334" xr:uid="{00000000-0005-0000-0000-000049000000}"/>
    <cellStyle name="Komma 3 8 2" xfId="769" xr:uid="{783C651F-0DFF-406B-8000-E1851490AF50}"/>
    <cellStyle name="Komma 3 9" xfId="358" xr:uid="{00000000-0005-0000-0000-00004A000000}"/>
    <cellStyle name="Komma 3 9 2" xfId="793" xr:uid="{100EE99B-8DAC-48A6-AD8F-68C88D63A198}"/>
    <cellStyle name="Komma 4" xfId="20" xr:uid="{00000000-0005-0000-0000-00004B000000}"/>
    <cellStyle name="Komma 4 10" xfId="552" xr:uid="{4EC3DACE-2EB0-4F44-BCE2-98D041CA808E}"/>
    <cellStyle name="Komma 4 2" xfId="58" xr:uid="{00000000-0005-0000-0000-00004C000000}"/>
    <cellStyle name="Komma 4 2 2" xfId="117" xr:uid="{00000000-0005-0000-0000-00004D000000}"/>
    <cellStyle name="Komma 4 2 2 2" xfId="153" xr:uid="{00000000-0005-0000-0000-00004E000000}"/>
    <cellStyle name="Komma 4 2 2 2 2" xfId="324" xr:uid="{00000000-0005-0000-0000-00004F000000}"/>
    <cellStyle name="Komma 4 2 2 2 2 2" xfId="759" xr:uid="{FCD01C72-7AA8-4D41-9A84-AE46BF52520B}"/>
    <cellStyle name="Komma 4 2 2 2 3" xfId="648" xr:uid="{3544C0C1-AB91-443D-B683-C64F161B70DD}"/>
    <cellStyle name="Komma 4 2 2 3" xfId="289" xr:uid="{00000000-0005-0000-0000-000050000000}"/>
    <cellStyle name="Komma 4 2 2 3 2" xfId="724" xr:uid="{EF1B7D48-0E16-4AFC-B51B-E63C2DA4A083}"/>
    <cellStyle name="Komma 4 2 2 4" xfId="613" xr:uid="{95F8AE8A-D08D-475E-A228-C9C1242F9E79}"/>
    <cellStyle name="Komma 4 2 3" xfId="93" xr:uid="{00000000-0005-0000-0000-000051000000}"/>
    <cellStyle name="Komma 4 2 3 2" xfId="271" xr:uid="{00000000-0005-0000-0000-000052000000}"/>
    <cellStyle name="Komma 4 2 3 2 2" xfId="706" xr:uid="{98765243-831E-40AA-B6C5-1D32D623ECFC}"/>
    <cellStyle name="Komma 4 2 3 3" xfId="595" xr:uid="{8E555F8B-3583-4A87-891F-7B4B408470B2}"/>
    <cellStyle name="Komma 4 2 4" xfId="135" xr:uid="{00000000-0005-0000-0000-000053000000}"/>
    <cellStyle name="Komma 4 2 4 2" xfId="306" xr:uid="{00000000-0005-0000-0000-000054000000}"/>
    <cellStyle name="Komma 4 2 4 2 2" xfId="741" xr:uid="{DF5CCDF2-184A-40B4-A353-998198C7A287}"/>
    <cellStyle name="Komma 4 2 4 3" xfId="630" xr:uid="{FAE633BD-0EBF-4540-B27A-B9680D8EC2E5}"/>
    <cellStyle name="Komma 4 2 5" xfId="76" xr:uid="{00000000-0005-0000-0000-000055000000}"/>
    <cellStyle name="Komma 4 2 5 2" xfId="254" xr:uid="{00000000-0005-0000-0000-000056000000}"/>
    <cellStyle name="Komma 4 2 5 2 2" xfId="689" xr:uid="{24841973-48DB-432E-BCC6-DB7A034B22D6}"/>
    <cellStyle name="Komma 4 2 5 3" xfId="578" xr:uid="{79584F9C-E06A-4A87-8745-044649752345}"/>
    <cellStyle name="Komma 4 2 6" xfId="237" xr:uid="{00000000-0005-0000-0000-000057000000}"/>
    <cellStyle name="Komma 4 2 6 2" xfId="672" xr:uid="{13D50A0C-6898-4042-8AA2-D122CA37ECFB}"/>
    <cellStyle name="Komma 4 2 7" xfId="344" xr:uid="{00000000-0005-0000-0000-000058000000}"/>
    <cellStyle name="Komma 4 2 7 2" xfId="779" xr:uid="{EDDF0896-845B-4291-98FB-A4080495DDAD}"/>
    <cellStyle name="Komma 4 2 8" xfId="368" xr:uid="{00000000-0005-0000-0000-000059000000}"/>
    <cellStyle name="Komma 4 2 8 2" xfId="803" xr:uid="{41650223-02EF-447A-9209-A81E062B97EF}"/>
    <cellStyle name="Komma 4 2 9" xfId="561" xr:uid="{6B58A053-3FC5-492B-B805-3722306C8110}"/>
    <cellStyle name="Komma 4 3" xfId="108" xr:uid="{00000000-0005-0000-0000-00005A000000}"/>
    <cellStyle name="Komma 4 3 2" xfId="144" xr:uid="{00000000-0005-0000-0000-00005B000000}"/>
    <cellStyle name="Komma 4 3 2 2" xfId="315" xr:uid="{00000000-0005-0000-0000-00005C000000}"/>
    <cellStyle name="Komma 4 3 2 2 2" xfId="750" xr:uid="{173C1FBD-47C6-4A78-B8A1-8FA3149DE4E8}"/>
    <cellStyle name="Komma 4 3 2 3" xfId="639" xr:uid="{F39E1020-5E70-4116-BEA1-D62028410B95}"/>
    <cellStyle name="Komma 4 3 3" xfId="280" xr:uid="{00000000-0005-0000-0000-00005D000000}"/>
    <cellStyle name="Komma 4 3 3 2" xfId="715" xr:uid="{DAE539A3-7914-4B6C-BF3A-CC4B79C60AC6}"/>
    <cellStyle name="Komma 4 3 4" xfId="604" xr:uid="{A06788CE-2995-4B13-80CD-48A1A7157EDE}"/>
    <cellStyle name="Komma 4 4" xfId="84" xr:uid="{00000000-0005-0000-0000-00005E000000}"/>
    <cellStyle name="Komma 4 4 2" xfId="262" xr:uid="{00000000-0005-0000-0000-00005F000000}"/>
    <cellStyle name="Komma 4 4 2 2" xfId="697" xr:uid="{E9585585-8B7C-45E3-92C4-EBE6736DCDF1}"/>
    <cellStyle name="Komma 4 4 3" xfId="586" xr:uid="{90BBEC09-C260-4763-A578-87B7BD4CACAE}"/>
    <cellStyle name="Komma 4 5" xfId="125" xr:uid="{00000000-0005-0000-0000-000060000000}"/>
    <cellStyle name="Komma 4 5 2" xfId="297" xr:uid="{00000000-0005-0000-0000-000061000000}"/>
    <cellStyle name="Komma 4 5 2 2" xfId="732" xr:uid="{ECEBC27F-7F96-4CC5-AD44-059D29D35913}"/>
    <cellStyle name="Komma 4 5 3" xfId="621" xr:uid="{511C9F9F-A169-4D94-90D0-0EE69F7CD9F3}"/>
    <cellStyle name="Komma 4 6" xfId="67" xr:uid="{00000000-0005-0000-0000-000062000000}"/>
    <cellStyle name="Komma 4 6 2" xfId="245" xr:uid="{00000000-0005-0000-0000-000063000000}"/>
    <cellStyle name="Komma 4 6 2 2" xfId="680" xr:uid="{AB1BFF74-C304-4DC4-911F-746FD4635938}"/>
    <cellStyle name="Komma 4 6 3" xfId="569" xr:uid="{E6858AFC-AF84-4761-955D-0F1F32990603}"/>
    <cellStyle name="Komma 4 7" xfId="228" xr:uid="{00000000-0005-0000-0000-000064000000}"/>
    <cellStyle name="Komma 4 7 2" xfId="663" xr:uid="{D62CAC62-2FF4-433E-840C-C102244A70B0}"/>
    <cellStyle name="Komma 4 8" xfId="335" xr:uid="{00000000-0005-0000-0000-000065000000}"/>
    <cellStyle name="Komma 4 8 2" xfId="770" xr:uid="{093A56CE-4C33-437D-884F-4BA9B6638262}"/>
    <cellStyle name="Komma 4 9" xfId="359" xr:uid="{00000000-0005-0000-0000-000066000000}"/>
    <cellStyle name="Komma 4 9 2" xfId="794" xr:uid="{80B9941B-7A07-4C05-ADFD-5DA2285C8B7F}"/>
    <cellStyle name="Komma 5" xfId="21" xr:uid="{00000000-0005-0000-0000-000067000000}"/>
    <cellStyle name="Komma 5 10" xfId="553" xr:uid="{22003EBE-4871-49A0-A692-525C769C920C}"/>
    <cellStyle name="Komma 5 2" xfId="59" xr:uid="{00000000-0005-0000-0000-000068000000}"/>
    <cellStyle name="Komma 5 2 2" xfId="118" xr:uid="{00000000-0005-0000-0000-000069000000}"/>
    <cellStyle name="Komma 5 2 2 2" xfId="154" xr:uid="{00000000-0005-0000-0000-00006A000000}"/>
    <cellStyle name="Komma 5 2 2 2 2" xfId="325" xr:uid="{00000000-0005-0000-0000-00006B000000}"/>
    <cellStyle name="Komma 5 2 2 2 2 2" xfId="760" xr:uid="{2B9F5E72-2262-494F-AE68-F22A6E0A3EA5}"/>
    <cellStyle name="Komma 5 2 2 2 3" xfId="649" xr:uid="{87A35580-5AD3-4B35-986A-4610BDE08ADB}"/>
    <cellStyle name="Komma 5 2 2 3" xfId="290" xr:uid="{00000000-0005-0000-0000-00006C000000}"/>
    <cellStyle name="Komma 5 2 2 3 2" xfId="725" xr:uid="{011AE490-BE47-4734-ACB0-52059EA88F25}"/>
    <cellStyle name="Komma 5 2 2 4" xfId="614" xr:uid="{00B55C6C-D915-4727-A533-4B361CEFCA5B}"/>
    <cellStyle name="Komma 5 2 3" xfId="94" xr:uid="{00000000-0005-0000-0000-00006D000000}"/>
    <cellStyle name="Komma 5 2 3 2" xfId="272" xr:uid="{00000000-0005-0000-0000-00006E000000}"/>
    <cellStyle name="Komma 5 2 3 2 2" xfId="707" xr:uid="{0678955D-2F6F-4503-8C8A-38DAAA00A226}"/>
    <cellStyle name="Komma 5 2 3 3" xfId="596" xr:uid="{0308A99D-B504-4DA0-8731-1E0EF865AE1A}"/>
    <cellStyle name="Komma 5 2 4" xfId="136" xr:uid="{00000000-0005-0000-0000-00006F000000}"/>
    <cellStyle name="Komma 5 2 4 2" xfId="307" xr:uid="{00000000-0005-0000-0000-000070000000}"/>
    <cellStyle name="Komma 5 2 4 2 2" xfId="742" xr:uid="{A8666FF0-8FF3-4E99-8B60-79E252B5CEE4}"/>
    <cellStyle name="Komma 5 2 4 3" xfId="631" xr:uid="{56C99A8E-2AE7-4408-A133-8B752FF205FC}"/>
    <cellStyle name="Komma 5 2 5" xfId="77" xr:uid="{00000000-0005-0000-0000-000071000000}"/>
    <cellStyle name="Komma 5 2 5 2" xfId="255" xr:uid="{00000000-0005-0000-0000-000072000000}"/>
    <cellStyle name="Komma 5 2 5 2 2" xfId="690" xr:uid="{B20E9394-5B41-4B1E-B1E9-260F22294DA2}"/>
    <cellStyle name="Komma 5 2 5 3" xfId="579" xr:uid="{0618D7B4-410D-495D-B07F-F77A80F132C3}"/>
    <cellStyle name="Komma 5 2 6" xfId="238" xr:uid="{00000000-0005-0000-0000-000073000000}"/>
    <cellStyle name="Komma 5 2 6 2" xfId="673" xr:uid="{D23BAA1E-889E-4BA3-B7FF-21CD3AD3F834}"/>
    <cellStyle name="Komma 5 2 7" xfId="345" xr:uid="{00000000-0005-0000-0000-000074000000}"/>
    <cellStyle name="Komma 5 2 7 2" xfId="780" xr:uid="{43A71CD2-A5A8-47CF-AC07-04BDA0E899DC}"/>
    <cellStyle name="Komma 5 2 8" xfId="369" xr:uid="{00000000-0005-0000-0000-000075000000}"/>
    <cellStyle name="Komma 5 2 8 2" xfId="804" xr:uid="{21E38B51-D9A8-46C0-B001-C05672A1A3E8}"/>
    <cellStyle name="Komma 5 2 9" xfId="562" xr:uid="{95D85E63-67DA-42FB-ABE2-02AA15AE579A}"/>
    <cellStyle name="Komma 5 3" xfId="109" xr:uid="{00000000-0005-0000-0000-000076000000}"/>
    <cellStyle name="Komma 5 3 2" xfId="145" xr:uid="{00000000-0005-0000-0000-000077000000}"/>
    <cellStyle name="Komma 5 3 2 2" xfId="316" xr:uid="{00000000-0005-0000-0000-000078000000}"/>
    <cellStyle name="Komma 5 3 2 2 2" xfId="751" xr:uid="{003D110C-0FB9-4A11-B671-221FCBD6E09F}"/>
    <cellStyle name="Komma 5 3 2 3" xfId="640" xr:uid="{B63F0C5E-F09E-4A29-9884-5723AAA7F9B7}"/>
    <cellStyle name="Komma 5 3 3" xfId="281" xr:uid="{00000000-0005-0000-0000-000079000000}"/>
    <cellStyle name="Komma 5 3 3 2" xfId="716" xr:uid="{86636B58-75DE-4419-BA6E-A8864D865C0A}"/>
    <cellStyle name="Komma 5 3 4" xfId="605" xr:uid="{98DFF17A-09C8-4D4F-AAE6-06F2ABC22485}"/>
    <cellStyle name="Komma 5 4" xfId="85" xr:uid="{00000000-0005-0000-0000-00007A000000}"/>
    <cellStyle name="Komma 5 4 2" xfId="263" xr:uid="{00000000-0005-0000-0000-00007B000000}"/>
    <cellStyle name="Komma 5 4 2 2" xfId="698" xr:uid="{D3563051-6E3E-42C3-8368-370BC72ED963}"/>
    <cellStyle name="Komma 5 4 3" xfId="587" xr:uid="{9CFCCFB9-A54B-4E29-AC7C-46E99191FB64}"/>
    <cellStyle name="Komma 5 5" xfId="126" xr:uid="{00000000-0005-0000-0000-00007C000000}"/>
    <cellStyle name="Komma 5 5 2" xfId="298" xr:uid="{00000000-0005-0000-0000-00007D000000}"/>
    <cellStyle name="Komma 5 5 2 2" xfId="733" xr:uid="{C9712E51-0DD9-43F1-9E71-EAF728FF4C10}"/>
    <cellStyle name="Komma 5 5 3" xfId="622" xr:uid="{E3C67F3E-8B9E-47F7-8C1F-F813C471791B}"/>
    <cellStyle name="Komma 5 6" xfId="68" xr:uid="{00000000-0005-0000-0000-00007E000000}"/>
    <cellStyle name="Komma 5 6 2" xfId="246" xr:uid="{00000000-0005-0000-0000-00007F000000}"/>
    <cellStyle name="Komma 5 6 2 2" xfId="681" xr:uid="{B8EEA632-5ACA-4009-9857-F76BF4858AAF}"/>
    <cellStyle name="Komma 5 6 3" xfId="570" xr:uid="{67D160A8-9232-49C9-9AA5-B62B24C6EE6A}"/>
    <cellStyle name="Komma 5 7" xfId="229" xr:uid="{00000000-0005-0000-0000-000080000000}"/>
    <cellStyle name="Komma 5 7 2" xfId="664" xr:uid="{C6D13FED-CCF4-40CB-A904-AED0579D4241}"/>
    <cellStyle name="Komma 5 8" xfId="336" xr:uid="{00000000-0005-0000-0000-000081000000}"/>
    <cellStyle name="Komma 5 8 2" xfId="771" xr:uid="{F4161FDD-734F-41D2-83A3-1999E0E3AE83}"/>
    <cellStyle name="Komma 5 9" xfId="360" xr:uid="{00000000-0005-0000-0000-000082000000}"/>
    <cellStyle name="Komma 5 9 2" xfId="795" xr:uid="{4E349803-4976-4E57-A840-85A90AC299CB}"/>
    <cellStyle name="Komma 6" xfId="22" xr:uid="{00000000-0005-0000-0000-000083000000}"/>
    <cellStyle name="Komma 6 10" xfId="554" xr:uid="{F70F952C-E300-434C-B262-CD24217BD642}"/>
    <cellStyle name="Komma 6 2" xfId="60" xr:uid="{00000000-0005-0000-0000-000084000000}"/>
    <cellStyle name="Komma 6 2 2" xfId="119" xr:uid="{00000000-0005-0000-0000-000085000000}"/>
    <cellStyle name="Komma 6 2 2 2" xfId="155" xr:uid="{00000000-0005-0000-0000-000086000000}"/>
    <cellStyle name="Komma 6 2 2 2 2" xfId="326" xr:uid="{00000000-0005-0000-0000-000087000000}"/>
    <cellStyle name="Komma 6 2 2 2 2 2" xfId="761" xr:uid="{F2EC577B-D1C8-4EC2-8B3E-C3C3671B0FC4}"/>
    <cellStyle name="Komma 6 2 2 2 3" xfId="650" xr:uid="{2F761CAE-E9AD-4D41-A602-D078FA6CA883}"/>
    <cellStyle name="Komma 6 2 2 3" xfId="291" xr:uid="{00000000-0005-0000-0000-000088000000}"/>
    <cellStyle name="Komma 6 2 2 3 2" xfId="726" xr:uid="{3C389D65-4993-48D7-824F-368AB8AC9EF7}"/>
    <cellStyle name="Komma 6 2 2 4" xfId="615" xr:uid="{181FCA3F-3528-4C54-A910-F7CB23EBF69F}"/>
    <cellStyle name="Komma 6 2 3" xfId="95" xr:uid="{00000000-0005-0000-0000-000089000000}"/>
    <cellStyle name="Komma 6 2 3 2" xfId="273" xr:uid="{00000000-0005-0000-0000-00008A000000}"/>
    <cellStyle name="Komma 6 2 3 2 2" xfId="708" xr:uid="{76E6EE99-7045-467F-8B98-588BB1DC3752}"/>
    <cellStyle name="Komma 6 2 3 3" xfId="597" xr:uid="{AA936EE8-9567-4B65-AD69-E7146D3029B1}"/>
    <cellStyle name="Komma 6 2 4" xfId="137" xr:uid="{00000000-0005-0000-0000-00008B000000}"/>
    <cellStyle name="Komma 6 2 4 2" xfId="308" xr:uid="{00000000-0005-0000-0000-00008C000000}"/>
    <cellStyle name="Komma 6 2 4 2 2" xfId="743" xr:uid="{E545D7EB-82B2-4087-BB6C-A4C9E6E7605A}"/>
    <cellStyle name="Komma 6 2 4 3" xfId="632" xr:uid="{52CD1CAF-0897-4409-AB53-38072BE8C6A5}"/>
    <cellStyle name="Komma 6 2 5" xfId="78" xr:uid="{00000000-0005-0000-0000-00008D000000}"/>
    <cellStyle name="Komma 6 2 5 2" xfId="256" xr:uid="{00000000-0005-0000-0000-00008E000000}"/>
    <cellStyle name="Komma 6 2 5 2 2" xfId="691" xr:uid="{08F85190-A377-44A5-98D9-BB7CBA8AA9F5}"/>
    <cellStyle name="Komma 6 2 5 3" xfId="580" xr:uid="{A59C91BD-4908-494B-B3F1-ABEC350DEF01}"/>
    <cellStyle name="Komma 6 2 6" xfId="239" xr:uid="{00000000-0005-0000-0000-00008F000000}"/>
    <cellStyle name="Komma 6 2 6 2" xfId="674" xr:uid="{2D58D909-154F-4BDB-9FFE-29B2ACEEC2E3}"/>
    <cellStyle name="Komma 6 2 7" xfId="346" xr:uid="{00000000-0005-0000-0000-000090000000}"/>
    <cellStyle name="Komma 6 2 7 2" xfId="781" xr:uid="{07718B37-987B-4609-9A37-7A49B622CBB0}"/>
    <cellStyle name="Komma 6 2 8" xfId="370" xr:uid="{00000000-0005-0000-0000-000091000000}"/>
    <cellStyle name="Komma 6 2 8 2" xfId="805" xr:uid="{F089D733-A011-4A86-825A-C26E74171852}"/>
    <cellStyle name="Komma 6 2 9" xfId="563" xr:uid="{6DF46677-E1CD-4224-BFFF-CFE729018AF8}"/>
    <cellStyle name="Komma 6 3" xfId="110" xr:uid="{00000000-0005-0000-0000-000092000000}"/>
    <cellStyle name="Komma 6 3 2" xfId="146" xr:uid="{00000000-0005-0000-0000-000093000000}"/>
    <cellStyle name="Komma 6 3 2 2" xfId="317" xr:uid="{00000000-0005-0000-0000-000094000000}"/>
    <cellStyle name="Komma 6 3 2 2 2" xfId="752" xr:uid="{E04678D1-9CC9-489D-A471-6F4034BB7C05}"/>
    <cellStyle name="Komma 6 3 2 3" xfId="641" xr:uid="{8C8B28CA-E578-4287-A232-A7B089A2CA91}"/>
    <cellStyle name="Komma 6 3 3" xfId="282" xr:uid="{00000000-0005-0000-0000-000095000000}"/>
    <cellStyle name="Komma 6 3 3 2" xfId="717" xr:uid="{104CBA99-BDA0-4B0E-B532-DD186842319D}"/>
    <cellStyle name="Komma 6 3 4" xfId="606" xr:uid="{42B3F297-A922-4F50-87E5-BB04D60C3AAB}"/>
    <cellStyle name="Komma 6 4" xfId="86" xr:uid="{00000000-0005-0000-0000-000096000000}"/>
    <cellStyle name="Komma 6 4 2" xfId="264" xr:uid="{00000000-0005-0000-0000-000097000000}"/>
    <cellStyle name="Komma 6 4 2 2" xfId="699" xr:uid="{99A3480A-B915-4DAD-89C1-FC56A5B36A18}"/>
    <cellStyle name="Komma 6 4 3" xfId="588" xr:uid="{52D3CA5B-814A-4EC9-A225-A08C22D3A3B1}"/>
    <cellStyle name="Komma 6 5" xfId="127" xr:uid="{00000000-0005-0000-0000-000098000000}"/>
    <cellStyle name="Komma 6 5 2" xfId="299" xr:uid="{00000000-0005-0000-0000-000099000000}"/>
    <cellStyle name="Komma 6 5 2 2" xfId="734" xr:uid="{7A61C4CB-6D05-420F-ACE2-818B85212892}"/>
    <cellStyle name="Komma 6 5 3" xfId="623" xr:uid="{7411AA34-52B6-467C-9549-97609A5E32D2}"/>
    <cellStyle name="Komma 6 6" xfId="69" xr:uid="{00000000-0005-0000-0000-00009A000000}"/>
    <cellStyle name="Komma 6 6 2" xfId="247" xr:uid="{00000000-0005-0000-0000-00009B000000}"/>
    <cellStyle name="Komma 6 6 2 2" xfId="682" xr:uid="{3F57322C-469E-4E5C-9B91-EEE6218FE0CC}"/>
    <cellStyle name="Komma 6 6 3" xfId="571" xr:uid="{78D503F8-49B6-40F6-BDB3-7CEF2CE7877B}"/>
    <cellStyle name="Komma 6 7" xfId="230" xr:uid="{00000000-0005-0000-0000-00009C000000}"/>
    <cellStyle name="Komma 6 7 2" xfId="665" xr:uid="{17162CD4-0136-4454-87B0-2E840E51E50C}"/>
    <cellStyle name="Komma 6 8" xfId="337" xr:uid="{00000000-0005-0000-0000-00009D000000}"/>
    <cellStyle name="Komma 6 8 2" xfId="772" xr:uid="{D6FCA97A-88ED-4F05-BBCE-2D37F333610C}"/>
    <cellStyle name="Komma 6 9" xfId="361" xr:uid="{00000000-0005-0000-0000-00009E000000}"/>
    <cellStyle name="Komma 6 9 2" xfId="796" xr:uid="{28BA064C-FCA4-48BD-A16C-A9166C6054C8}"/>
    <cellStyle name="Luft" xfId="23" xr:uid="{00000000-0005-0000-0000-00009F000000}"/>
    <cellStyle name="Milliers 2" xfId="207" xr:uid="{00000000-0005-0000-0000-0000A0000000}"/>
    <cellStyle name="Milliers 2 2" xfId="330" xr:uid="{00000000-0005-0000-0000-0000A1000000}"/>
    <cellStyle name="Milliers 2 2 2" xfId="765" xr:uid="{BED81570-DA5F-4000-8836-D3BDBD49ECA6}"/>
    <cellStyle name="Milliers 2 3" xfId="654" xr:uid="{BF250C05-E12A-44B5-8927-526709081BA5}"/>
    <cellStyle name="Milliers 3" xfId="220" xr:uid="{00000000-0005-0000-0000-0000A2000000}"/>
    <cellStyle name="Milliers 3 2" xfId="447" xr:uid="{00000000-0005-0000-0000-0000A3000000}"/>
    <cellStyle name="Milliers 3 2 2" xfId="847" xr:uid="{52A85EA4-31C3-4A09-9B41-86068C26C722}"/>
    <cellStyle name="Milliers 3 3" xfId="657" xr:uid="{C515066E-A9D2-4F0D-9DDA-05F740E4E487}"/>
    <cellStyle name="Milliers 4" xfId="545" xr:uid="{00000000-0005-0000-0000-0000A4000000}"/>
    <cellStyle name="Milliers 4 2" xfId="909" xr:uid="{2EC9293B-7DD7-446A-823A-770CDD27D87D}"/>
    <cellStyle name="Niels" xfId="24" xr:uid="{00000000-0005-0000-0000-0000A5000000}"/>
    <cellStyle name="NielsProz" xfId="25" xr:uid="{00000000-0005-0000-0000-0000A6000000}"/>
    <cellStyle name="Normal 10" xfId="223" xr:uid="{00000000-0005-0000-0000-0000A7000000}"/>
    <cellStyle name="Normal 11" xfId="331" xr:uid="{00000000-0005-0000-0000-0000A8000000}"/>
    <cellStyle name="Normal 11 2" xfId="495" xr:uid="{00000000-0005-0000-0000-0000A9000000}"/>
    <cellStyle name="Normal 11 2 2" xfId="895" xr:uid="{CAF3FC53-F27F-4F53-B95D-8DC9858057F1}"/>
    <cellStyle name="Normal 11 3" xfId="766" xr:uid="{CCC75FBE-4A2B-4AAA-8EB7-BDD043576044}"/>
    <cellStyle name="Normal 12" xfId="504" xr:uid="{00000000-0005-0000-0000-0000AA000000}"/>
    <cellStyle name="Normal 12 2" xfId="904" xr:uid="{808179CF-DDD4-45BD-B1D3-8E14D8C1E540}"/>
    <cellStyle name="Normal 2" xfId="5" xr:uid="{00000000-0005-0000-0000-0000AB000000}"/>
    <cellStyle name="Normal 2 2" xfId="103" xr:uid="{00000000-0005-0000-0000-0000AC000000}"/>
    <cellStyle name="Normal 2 3" xfId="102" xr:uid="{00000000-0005-0000-0000-0000AD000000}"/>
    <cellStyle name="Normal 2 3 2" xfId="506" xr:uid="{00000000-0005-0000-0000-0000AE000000}"/>
    <cellStyle name="Normal 3" xfId="4" xr:uid="{00000000-0005-0000-0000-0000AF000000}"/>
    <cellStyle name="Normal 3 2" xfId="52" xr:uid="{00000000-0005-0000-0000-0000B0000000}"/>
    <cellStyle name="Normal 3 2 10" xfId="557" xr:uid="{82CDAD11-5C73-494D-8794-83F47F31A729}"/>
    <cellStyle name="Normal 3 2 2" xfId="113" xr:uid="{00000000-0005-0000-0000-0000B1000000}"/>
    <cellStyle name="Normal 3 2 2 2" xfId="149" xr:uid="{00000000-0005-0000-0000-0000B2000000}"/>
    <cellStyle name="Normal 3 2 2 2 2" xfId="320" xr:uid="{00000000-0005-0000-0000-0000B3000000}"/>
    <cellStyle name="Normal 3 2 2 2 2 2" xfId="490" xr:uid="{00000000-0005-0000-0000-0000B4000000}"/>
    <cellStyle name="Normal 3 2 2 2 2 2 2" xfId="890" xr:uid="{A1E84A39-5323-4DF7-A4B6-82492EF48FA1}"/>
    <cellStyle name="Normal 3 2 2 2 2 3" xfId="755" xr:uid="{CFF35775-1C41-4912-A1EC-3E6F178D215F}"/>
    <cellStyle name="Normal 3 2 2 2 3" xfId="406" xr:uid="{00000000-0005-0000-0000-0000B5000000}"/>
    <cellStyle name="Normal 3 2 2 2 3 2" xfId="841" xr:uid="{DE256717-0E1F-4F95-9DA1-B2A97DF0DA79}"/>
    <cellStyle name="Normal 3 2 2 2 4" xfId="644" xr:uid="{48DB484D-2D1B-4E55-BB73-BE610A49D607}"/>
    <cellStyle name="Normal 3 2 2 3" xfId="285" xr:uid="{00000000-0005-0000-0000-0000B6000000}"/>
    <cellStyle name="Normal 3 2 2 3 2" xfId="475" xr:uid="{00000000-0005-0000-0000-0000B7000000}"/>
    <cellStyle name="Normal 3 2 2 3 2 2" xfId="875" xr:uid="{EE545822-7327-4C80-B3A5-15391CB49293}"/>
    <cellStyle name="Normal 3 2 2 3 3" xfId="720" xr:uid="{D38EEE73-AE7D-4F76-8A65-3B6DDB5F4170}"/>
    <cellStyle name="Normal 3 2 2 4" xfId="391" xr:uid="{00000000-0005-0000-0000-0000B8000000}"/>
    <cellStyle name="Normal 3 2 2 4 2" xfId="826" xr:uid="{B0F43AAB-AAF6-416E-88EB-E90506D0E367}"/>
    <cellStyle name="Normal 3 2 2 5" xfId="609" xr:uid="{448D6058-FE86-42CC-9EC4-96846E94329F}"/>
    <cellStyle name="Normal 3 2 3" xfId="89" xr:uid="{00000000-0005-0000-0000-0000B9000000}"/>
    <cellStyle name="Normal 3 2 3 2" xfId="267" xr:uid="{00000000-0005-0000-0000-0000BA000000}"/>
    <cellStyle name="Normal 3 2 3 2 2" xfId="467" xr:uid="{00000000-0005-0000-0000-0000BB000000}"/>
    <cellStyle name="Normal 3 2 3 2 2 2" xfId="867" xr:uid="{7848EEEE-4BFF-4C11-A971-A61ABD454A2F}"/>
    <cellStyle name="Normal 3 2 3 2 3" xfId="702" xr:uid="{9E36905B-0227-483A-BFE2-4258CE792F9A}"/>
    <cellStyle name="Normal 3 2 3 3" xfId="383" xr:uid="{00000000-0005-0000-0000-0000BC000000}"/>
    <cellStyle name="Normal 3 2 3 3 2" xfId="818" xr:uid="{47FA1D23-CD0D-46A8-8BB0-ED4E2802012C}"/>
    <cellStyle name="Normal 3 2 3 4" xfId="591" xr:uid="{E0D1D156-13BA-4A87-B581-8D696A599D33}"/>
    <cellStyle name="Normal 3 2 4" xfId="130" xr:uid="{00000000-0005-0000-0000-0000BD000000}"/>
    <cellStyle name="Normal 3 2 4 2" xfId="302" xr:uid="{00000000-0005-0000-0000-0000BE000000}"/>
    <cellStyle name="Normal 3 2 4 2 2" xfId="482" xr:uid="{00000000-0005-0000-0000-0000BF000000}"/>
    <cellStyle name="Normal 3 2 4 2 2 2" xfId="882" xr:uid="{E9229F0D-8E83-494C-AA71-0BCDDD446F1E}"/>
    <cellStyle name="Normal 3 2 4 2 3" xfId="737" xr:uid="{0BD3AEB4-84FA-43E8-8C32-7B51AA47B8C3}"/>
    <cellStyle name="Normal 3 2 4 3" xfId="398" xr:uid="{00000000-0005-0000-0000-0000C0000000}"/>
    <cellStyle name="Normal 3 2 4 3 2" xfId="833" xr:uid="{9D61246B-73EE-4441-845E-C6C228E7BA56}"/>
    <cellStyle name="Normal 3 2 4 4" xfId="626" xr:uid="{E7F304D5-9EA0-48A7-82D4-57E18F7FD635}"/>
    <cellStyle name="Normal 3 2 5" xfId="72" xr:uid="{00000000-0005-0000-0000-0000C1000000}"/>
    <cellStyle name="Normal 3 2 5 2" xfId="250" xr:uid="{00000000-0005-0000-0000-0000C2000000}"/>
    <cellStyle name="Normal 3 2 5 2 2" xfId="460" xr:uid="{00000000-0005-0000-0000-0000C3000000}"/>
    <cellStyle name="Normal 3 2 5 2 2 2" xfId="860" xr:uid="{3599E6E4-6165-48B5-82E9-6B8FB7831F06}"/>
    <cellStyle name="Normal 3 2 5 2 3" xfId="685" xr:uid="{7062AEA6-1C57-4D37-8754-5551A23E7038}"/>
    <cellStyle name="Normal 3 2 5 3" xfId="376" xr:uid="{00000000-0005-0000-0000-0000C4000000}"/>
    <cellStyle name="Normal 3 2 5 3 2" xfId="811" xr:uid="{4060D9DD-573F-431B-820C-CABCBA66F3C9}"/>
    <cellStyle name="Normal 3 2 5 4" xfId="574" xr:uid="{230F9326-7D4F-416F-B61C-EE3563DA9B7F}"/>
    <cellStyle name="Normal 3 2 6" xfId="233" xr:uid="{00000000-0005-0000-0000-0000C5000000}"/>
    <cellStyle name="Normal 3 2 6 2" xfId="453" xr:uid="{00000000-0005-0000-0000-0000C6000000}"/>
    <cellStyle name="Normal 3 2 6 2 2" xfId="853" xr:uid="{AE7DA779-5A8A-4F22-A66E-D5E2AB0EE6AD}"/>
    <cellStyle name="Normal 3 2 6 3" xfId="668" xr:uid="{F2702934-4BED-4305-BA10-1EED3BD7ADF0}"/>
    <cellStyle name="Normal 3 2 7" xfId="340" xr:uid="{00000000-0005-0000-0000-0000C7000000}"/>
    <cellStyle name="Normal 3 2 7 2" xfId="499" xr:uid="{00000000-0005-0000-0000-0000C8000000}"/>
    <cellStyle name="Normal 3 2 7 2 2" xfId="899" xr:uid="{FD2CBAE3-F28B-42AB-854A-18554E6E3676}"/>
    <cellStyle name="Normal 3 2 7 3" xfId="775" xr:uid="{5441B1E6-B9A5-4849-A784-1E58F5652C09}"/>
    <cellStyle name="Normal 3 2 8" xfId="364" xr:uid="{00000000-0005-0000-0000-0000C9000000}"/>
    <cellStyle name="Normal 3 2 8 2" xfId="799" xr:uid="{FC0F2C12-0ECB-47CF-B6C7-A0FF7638EB99}"/>
    <cellStyle name="Normal 3 2 9" xfId="352" xr:uid="{00000000-0005-0000-0000-0000CA000000}"/>
    <cellStyle name="Normal 3 2 9 2" xfId="787" xr:uid="{CFE5B76D-1AF2-44E8-BC3B-2DB36C474DCE}"/>
    <cellStyle name="Normal 3 3" xfId="54" xr:uid="{00000000-0005-0000-0000-0000CB000000}"/>
    <cellStyle name="Normal 3 3 2" xfId="99" xr:uid="{00000000-0005-0000-0000-0000CC000000}"/>
    <cellStyle name="Normal 3 4" xfId="49" xr:uid="{00000000-0005-0000-0000-0000CD000000}"/>
    <cellStyle name="Normal 3 4 10" xfId="556" xr:uid="{DECFCB74-FA4B-4278-8554-01845B44D4C4}"/>
    <cellStyle name="Normal 3 4 2" xfId="112" xr:uid="{00000000-0005-0000-0000-0000CE000000}"/>
    <cellStyle name="Normal 3 4 2 2" xfId="148" xr:uid="{00000000-0005-0000-0000-0000CF000000}"/>
    <cellStyle name="Normal 3 4 2 2 2" xfId="319" xr:uid="{00000000-0005-0000-0000-0000D0000000}"/>
    <cellStyle name="Normal 3 4 2 2 2 2" xfId="489" xr:uid="{00000000-0005-0000-0000-0000D1000000}"/>
    <cellStyle name="Normal 3 4 2 2 2 2 2" xfId="889" xr:uid="{2BD02029-C4A9-4E55-BEC3-B98EA89A07F7}"/>
    <cellStyle name="Normal 3 4 2 2 2 3" xfId="754" xr:uid="{FDEF8E63-734F-43A6-A452-226C615CA7D4}"/>
    <cellStyle name="Normal 3 4 2 2 3" xfId="405" xr:uid="{00000000-0005-0000-0000-0000D2000000}"/>
    <cellStyle name="Normal 3 4 2 2 3 2" xfId="840" xr:uid="{C043F416-3B43-47F1-8A5E-23074DF87694}"/>
    <cellStyle name="Normal 3 4 2 2 4" xfId="643" xr:uid="{D62C1AF7-924B-4713-9940-9153D605DC67}"/>
    <cellStyle name="Normal 3 4 2 3" xfId="284" xr:uid="{00000000-0005-0000-0000-0000D3000000}"/>
    <cellStyle name="Normal 3 4 2 3 2" xfId="474" xr:uid="{00000000-0005-0000-0000-0000D4000000}"/>
    <cellStyle name="Normal 3 4 2 3 2 2" xfId="874" xr:uid="{DD84FCA2-19EB-489A-AFB4-0F82C0610581}"/>
    <cellStyle name="Normal 3 4 2 3 3" xfId="719" xr:uid="{2E8D3E0B-8C6D-4683-BCED-8D29B1C0D480}"/>
    <cellStyle name="Normal 3 4 2 4" xfId="390" xr:uid="{00000000-0005-0000-0000-0000D5000000}"/>
    <cellStyle name="Normal 3 4 2 4 2" xfId="825" xr:uid="{A02CA629-9187-4BE0-876C-55179585A4F5}"/>
    <cellStyle name="Normal 3 4 2 5" xfId="608" xr:uid="{A63ADC9C-9369-4E28-AF91-56A7A423221C}"/>
    <cellStyle name="Normal 3 4 3" xfId="88" xr:uid="{00000000-0005-0000-0000-0000D6000000}"/>
    <cellStyle name="Normal 3 4 3 2" xfId="266" xr:uid="{00000000-0005-0000-0000-0000D7000000}"/>
    <cellStyle name="Normal 3 4 3 2 2" xfId="466" xr:uid="{00000000-0005-0000-0000-0000D8000000}"/>
    <cellStyle name="Normal 3 4 3 2 2 2" xfId="866" xr:uid="{9DAE3D05-B056-4A61-B73A-0B81C8F668BA}"/>
    <cellStyle name="Normal 3 4 3 2 3" xfId="701" xr:uid="{F691833C-F66C-4232-85EB-4AFCFF9E16B7}"/>
    <cellStyle name="Normal 3 4 3 3" xfId="382" xr:uid="{00000000-0005-0000-0000-0000D9000000}"/>
    <cellStyle name="Normal 3 4 3 3 2" xfId="817" xr:uid="{478C9B63-1E55-4ADD-BC9E-8CAF58AAC759}"/>
    <cellStyle name="Normal 3 4 3 4" xfId="590" xr:uid="{9CB87154-4F09-42E0-8ECF-622E7D806CBC}"/>
    <cellStyle name="Normal 3 4 4" xfId="129" xr:uid="{00000000-0005-0000-0000-0000DA000000}"/>
    <cellStyle name="Normal 3 4 4 2" xfId="301" xr:uid="{00000000-0005-0000-0000-0000DB000000}"/>
    <cellStyle name="Normal 3 4 4 2 2" xfId="481" xr:uid="{00000000-0005-0000-0000-0000DC000000}"/>
    <cellStyle name="Normal 3 4 4 2 2 2" xfId="881" xr:uid="{337D8DCD-9D35-4A60-AFD8-207C1D5D034B}"/>
    <cellStyle name="Normal 3 4 4 2 3" xfId="736" xr:uid="{E14C59BB-A089-4D76-9D15-676C5603DD4B}"/>
    <cellStyle name="Normal 3 4 4 3" xfId="397" xr:uid="{00000000-0005-0000-0000-0000DD000000}"/>
    <cellStyle name="Normal 3 4 4 3 2" xfId="832" xr:uid="{79EE46AC-A9DC-4509-8655-91338F9B7D13}"/>
    <cellStyle name="Normal 3 4 4 4" xfId="625" xr:uid="{6797721D-6A0E-4038-BE56-94E696CA8EB2}"/>
    <cellStyle name="Normal 3 4 5" xfId="71" xr:uid="{00000000-0005-0000-0000-0000DE000000}"/>
    <cellStyle name="Normal 3 4 5 2" xfId="249" xr:uid="{00000000-0005-0000-0000-0000DF000000}"/>
    <cellStyle name="Normal 3 4 5 2 2" xfId="459" xr:uid="{00000000-0005-0000-0000-0000E0000000}"/>
    <cellStyle name="Normal 3 4 5 2 2 2" xfId="859" xr:uid="{1AC014B6-8B76-4F05-80DC-0A984A4ED8AF}"/>
    <cellStyle name="Normal 3 4 5 2 3" xfId="684" xr:uid="{6DB6D206-CAF2-4317-91EB-961517EED622}"/>
    <cellStyle name="Normal 3 4 5 3" xfId="375" xr:uid="{00000000-0005-0000-0000-0000E1000000}"/>
    <cellStyle name="Normal 3 4 5 3 2" xfId="810" xr:uid="{F62D1C62-B0DF-46A5-96DB-6F643CE85006}"/>
    <cellStyle name="Normal 3 4 5 4" xfId="573" xr:uid="{C86CD178-F54B-43AF-A488-88AD4623187E}"/>
    <cellStyle name="Normal 3 4 6" xfId="232" xr:uid="{00000000-0005-0000-0000-0000E2000000}"/>
    <cellStyle name="Normal 3 4 6 2" xfId="452" xr:uid="{00000000-0005-0000-0000-0000E3000000}"/>
    <cellStyle name="Normal 3 4 6 2 2" xfId="852" xr:uid="{6E927B1E-4AE4-4D87-A05A-5E54E172D7A4}"/>
    <cellStyle name="Normal 3 4 6 3" xfId="667" xr:uid="{9654503E-A38D-470D-AEFE-8A6B00B8ADF3}"/>
    <cellStyle name="Normal 3 4 7" xfId="339" xr:uid="{00000000-0005-0000-0000-0000E4000000}"/>
    <cellStyle name="Normal 3 4 7 2" xfId="498" xr:uid="{00000000-0005-0000-0000-0000E5000000}"/>
    <cellStyle name="Normal 3 4 7 2 2" xfId="898" xr:uid="{14AD132D-6FBE-4E2D-BB68-180C97302367}"/>
    <cellStyle name="Normal 3 4 7 3" xfId="774" xr:uid="{0DDFFA3F-1216-4B16-A7C2-7FA08CA6CA8D}"/>
    <cellStyle name="Normal 3 4 8" xfId="363" xr:uid="{00000000-0005-0000-0000-0000E6000000}"/>
    <cellStyle name="Normal 3 4 8 2" xfId="798" xr:uid="{267C5008-283B-4775-95C0-F6AFEA020877}"/>
    <cellStyle name="Normal 3 4 9" xfId="351" xr:uid="{00000000-0005-0000-0000-0000E7000000}"/>
    <cellStyle name="Normal 3 4 9 2" xfId="786" xr:uid="{82ADF709-B84F-45E4-BF92-D85803AAD08C}"/>
    <cellStyle name="Normal 3 5" xfId="98" xr:uid="{00000000-0005-0000-0000-0000E8000000}"/>
    <cellStyle name="Normal 3 6" xfId="204" xr:uid="{00000000-0005-0000-0000-0000E9000000}"/>
    <cellStyle name="Normal 3 6 2" xfId="329" xr:uid="{00000000-0005-0000-0000-0000EA000000}"/>
    <cellStyle name="Normal 3 6 2 2" xfId="494" xr:uid="{00000000-0005-0000-0000-0000EB000000}"/>
    <cellStyle name="Normal 3 6 2 2 2" xfId="894" xr:uid="{9CD58CE7-C9CC-404B-9040-5623F7C27D6F}"/>
    <cellStyle name="Normal 3 6 2 3" xfId="764" xr:uid="{DCFB9CB0-12E6-4BB1-9BAD-9D05484838E0}"/>
    <cellStyle name="Normal 3 6 3" xfId="445" xr:uid="{00000000-0005-0000-0000-0000EC000000}"/>
    <cellStyle name="Normal 3 6 3 2" xfId="845" xr:uid="{E4A94926-AF99-477B-87CF-288F6F3D501F}"/>
    <cellStyle name="Normal 3 6 4" xfId="653" xr:uid="{7F987954-AD99-40BE-A9D8-8C95A2060D36}"/>
    <cellStyle name="Normal 3 7" xfId="222" xr:uid="{00000000-0005-0000-0000-0000ED000000}"/>
    <cellStyle name="Normal 3 7 2" xfId="449" xr:uid="{00000000-0005-0000-0000-0000EE000000}"/>
    <cellStyle name="Normal 3 7 2 2" xfId="849" xr:uid="{CEF76BA9-11C3-4278-B132-C1334C696877}"/>
    <cellStyle name="Normal 3 7 3" xfId="659" xr:uid="{37A0C872-73C7-4F0D-9F85-1B543690B5FD}"/>
    <cellStyle name="Normal 3 8" xfId="224" xr:uid="{00000000-0005-0000-0000-0000EF000000}"/>
    <cellStyle name="Normal 3 9" xfId="544" xr:uid="{00000000-0005-0000-0000-0000F0000000}"/>
    <cellStyle name="Normal 3 9 2" xfId="908" xr:uid="{3155C3C9-DE21-4356-9869-45F4AD0EF125}"/>
    <cellStyle name="Normal 4" xfId="48" xr:uid="{00000000-0005-0000-0000-0000F1000000}"/>
    <cellStyle name="Normal 5" xfId="63" xr:uid="{00000000-0005-0000-0000-0000F2000000}"/>
    <cellStyle name="Normal 5 10" xfId="565" xr:uid="{3725730F-399D-4C18-AB25-239B96BAFEBB}"/>
    <cellStyle name="Normal 5 2" xfId="121" xr:uid="{00000000-0005-0000-0000-0000F3000000}"/>
    <cellStyle name="Normal 5 2 2" xfId="157" xr:uid="{00000000-0005-0000-0000-0000F4000000}"/>
    <cellStyle name="Normal 5 2 2 2" xfId="328" xr:uid="{00000000-0005-0000-0000-0000F5000000}"/>
    <cellStyle name="Normal 5 2 2 2 2" xfId="493" xr:uid="{00000000-0005-0000-0000-0000F6000000}"/>
    <cellStyle name="Normal 5 2 2 2 2 2" xfId="893" xr:uid="{676111CD-9234-4FF5-8AF8-3937CAB6195C}"/>
    <cellStyle name="Normal 5 2 2 2 3" xfId="763" xr:uid="{151130BF-D0DC-4DE5-8FCA-191D3D88C421}"/>
    <cellStyle name="Normal 5 2 2 3" xfId="409" xr:uid="{00000000-0005-0000-0000-0000F7000000}"/>
    <cellStyle name="Normal 5 2 2 3 2" xfId="844" xr:uid="{D4716F17-2B7A-4DD5-83B7-2C2C5255087E}"/>
    <cellStyle name="Normal 5 2 2 4" xfId="652" xr:uid="{CD506B4F-D524-4A14-8AAE-2679066B38A1}"/>
    <cellStyle name="Normal 5 2 3" xfId="293" xr:uid="{00000000-0005-0000-0000-0000F8000000}"/>
    <cellStyle name="Normal 5 2 3 2" xfId="478" xr:uid="{00000000-0005-0000-0000-0000F9000000}"/>
    <cellStyle name="Normal 5 2 3 2 2" xfId="878" xr:uid="{15A6658F-2132-4802-B873-284620BA1197}"/>
    <cellStyle name="Normal 5 2 3 3" xfId="728" xr:uid="{58F7C09D-77D0-4D39-B82D-C992CCC7276B}"/>
    <cellStyle name="Normal 5 2 4" xfId="394" xr:uid="{00000000-0005-0000-0000-0000FA000000}"/>
    <cellStyle name="Normal 5 2 4 2" xfId="829" xr:uid="{0F645F94-0BA3-4DB3-8913-66168417D920}"/>
    <cellStyle name="Normal 5 2 5" xfId="617" xr:uid="{40049EFA-DCAC-4122-B88D-9C49C6AB4B26}"/>
    <cellStyle name="Normal 5 3" xfId="97" xr:uid="{00000000-0005-0000-0000-0000FB000000}"/>
    <cellStyle name="Normal 5 3 2" xfId="275" xr:uid="{00000000-0005-0000-0000-0000FC000000}"/>
    <cellStyle name="Normal 5 3 2 2" xfId="470" xr:uid="{00000000-0005-0000-0000-0000FD000000}"/>
    <cellStyle name="Normal 5 3 2 2 2" xfId="870" xr:uid="{A423E4C2-CE1D-40C9-8192-CFA4CACF6E48}"/>
    <cellStyle name="Normal 5 3 2 3" xfId="710" xr:uid="{90D9304F-C5CA-4463-BBA0-2375F7F60146}"/>
    <cellStyle name="Normal 5 3 3" xfId="386" xr:uid="{00000000-0005-0000-0000-0000FE000000}"/>
    <cellStyle name="Normal 5 3 3 2" xfId="821" xr:uid="{6E0C181D-96C9-45CA-AC79-B9E0D94D08ED}"/>
    <cellStyle name="Normal 5 3 4" xfId="599" xr:uid="{09D5E644-766D-4F5C-AFAA-711B897CD1E9}"/>
    <cellStyle name="Normal 5 4" xfId="139" xr:uid="{00000000-0005-0000-0000-0000FF000000}"/>
    <cellStyle name="Normal 5 4 2" xfId="310" xr:uid="{00000000-0005-0000-0000-000000010000}"/>
    <cellStyle name="Normal 5 4 2 2" xfId="485" xr:uid="{00000000-0005-0000-0000-000001010000}"/>
    <cellStyle name="Normal 5 4 2 2 2" xfId="885" xr:uid="{11EDB4F8-BA12-42CD-80C8-920F989127E1}"/>
    <cellStyle name="Normal 5 4 2 3" xfId="745" xr:uid="{E7E95231-3D45-4047-A4DD-3A0D3D8E7563}"/>
    <cellStyle name="Normal 5 4 3" xfId="401" xr:uid="{00000000-0005-0000-0000-000002010000}"/>
    <cellStyle name="Normal 5 4 3 2" xfId="836" xr:uid="{C86E65B9-DE33-4F67-B0D9-1011E5F0A23A}"/>
    <cellStyle name="Normal 5 4 4" xfId="634" xr:uid="{9490546D-D6ED-4C70-B807-2882A8AD4994}"/>
    <cellStyle name="Normal 5 5" xfId="80" xr:uid="{00000000-0005-0000-0000-000003010000}"/>
    <cellStyle name="Normal 5 5 2" xfId="258" xr:uid="{00000000-0005-0000-0000-000004010000}"/>
    <cellStyle name="Normal 5 5 2 2" xfId="463" xr:uid="{00000000-0005-0000-0000-000005010000}"/>
    <cellStyle name="Normal 5 5 2 2 2" xfId="863" xr:uid="{FE2D9272-112C-40A4-835F-88539F1C74CF}"/>
    <cellStyle name="Normal 5 5 2 3" xfId="693" xr:uid="{E6B63FE5-CC8C-4DA8-8F9E-AB0B968DC3DC}"/>
    <cellStyle name="Normal 5 5 3" xfId="379" xr:uid="{00000000-0005-0000-0000-000006010000}"/>
    <cellStyle name="Normal 5 5 3 2" xfId="814" xr:uid="{AEA205C6-3550-4783-AB9E-0B3F75991BE5}"/>
    <cellStyle name="Normal 5 5 4" xfId="582" xr:uid="{DBBB5B76-B57F-4034-B2A4-31650CD423E5}"/>
    <cellStyle name="Normal 5 6" xfId="241" xr:uid="{00000000-0005-0000-0000-000007010000}"/>
    <cellStyle name="Normal 5 6 2" xfId="456" xr:uid="{00000000-0005-0000-0000-000008010000}"/>
    <cellStyle name="Normal 5 6 2 2" xfId="856" xr:uid="{D8496EE6-44A8-4C32-A819-5725B232CFD8}"/>
    <cellStyle name="Normal 5 6 3" xfId="676" xr:uid="{F90D2D23-B8C0-4925-ACD5-29CB2913EA06}"/>
    <cellStyle name="Normal 5 7" xfId="348" xr:uid="{00000000-0005-0000-0000-000009010000}"/>
    <cellStyle name="Normal 5 7 2" xfId="502" xr:uid="{00000000-0005-0000-0000-00000A010000}"/>
    <cellStyle name="Normal 5 7 2 2" xfId="902" xr:uid="{A4648052-DD3E-439D-A07A-7292710CB2E3}"/>
    <cellStyle name="Normal 5 7 3" xfId="783" xr:uid="{870018F0-3BAE-42AF-A588-F6BB4993663B}"/>
    <cellStyle name="Normal 5 8" xfId="372" xr:uid="{00000000-0005-0000-0000-00000B010000}"/>
    <cellStyle name="Normal 5 8 2" xfId="807" xr:uid="{1655175C-26D1-45FE-A99A-5B9869D5F339}"/>
    <cellStyle name="Normal 5 9" xfId="355" xr:uid="{00000000-0005-0000-0000-00000C010000}"/>
    <cellStyle name="Normal 5 9 2" xfId="790" xr:uid="{4C47AC0C-564A-48B4-BC2E-DC92C720C4F8}"/>
    <cellStyle name="Normal 6" xfId="100" xr:uid="{00000000-0005-0000-0000-00000D010000}"/>
    <cellStyle name="Normal 7" xfId="101" xr:uid="{00000000-0005-0000-0000-00000E010000}"/>
    <cellStyle name="Normal 7 2" xfId="140" xr:uid="{00000000-0005-0000-0000-00000F010000}"/>
    <cellStyle name="Normal 7 2 2" xfId="311" xr:uid="{00000000-0005-0000-0000-000010010000}"/>
    <cellStyle name="Normal 7 2 2 2" xfId="486" xr:uid="{00000000-0005-0000-0000-000011010000}"/>
    <cellStyle name="Normal 7 2 2 2 2" xfId="886" xr:uid="{1BCA0C61-0E23-4ACB-91D0-8374F4C80635}"/>
    <cellStyle name="Normal 7 2 2 3" xfId="746" xr:uid="{1B69B90C-AF7C-4EAE-82E9-D3B44FE48ACA}"/>
    <cellStyle name="Normal 7 2 3" xfId="402" xr:uid="{00000000-0005-0000-0000-000012010000}"/>
    <cellStyle name="Normal 7 2 3 2" xfId="837" xr:uid="{1A2363B9-7C42-44CC-ACD3-65E212DAC07D}"/>
    <cellStyle name="Normal 7 2 4" xfId="635" xr:uid="{4B1DCE3D-F068-48CE-83A4-BA6DA7DE111C}"/>
    <cellStyle name="Normal 7 3" xfId="276" xr:uid="{00000000-0005-0000-0000-000013010000}"/>
    <cellStyle name="Normal 7 3 2" xfId="471" xr:uid="{00000000-0005-0000-0000-000014010000}"/>
    <cellStyle name="Normal 7 3 2 2" xfId="871" xr:uid="{8A13BECD-F4A2-4C62-85DE-4721A1988177}"/>
    <cellStyle name="Normal 7 3 3" xfId="711" xr:uid="{55568F87-8F19-4702-B84B-405245BFC683}"/>
    <cellStyle name="Normal 7 4" xfId="387" xr:uid="{00000000-0005-0000-0000-000015010000}"/>
    <cellStyle name="Normal 7 4 2" xfId="822" xr:uid="{67C2420A-3579-4CB5-A699-CB93CAA56EDD}"/>
    <cellStyle name="Normal 7 5" xfId="600" xr:uid="{1244DB1C-EFEA-43EC-8C68-43F17A4BBBDA}"/>
    <cellStyle name="Normal 8" xfId="104" xr:uid="{00000000-0005-0000-0000-000016010000}"/>
    <cellStyle name="Normal 9" xfId="219" xr:uid="{00000000-0005-0000-0000-000017010000}"/>
    <cellStyle name="Normal 9 2" xfId="446" xr:uid="{00000000-0005-0000-0000-000018010000}"/>
    <cellStyle name="Normal 9 2 2" xfId="846" xr:uid="{692D2F5E-7308-4562-BCBE-6DB0BCDE452E}"/>
    <cellStyle name="Normal 9 3" xfId="656" xr:uid="{8571A679-25E3-4151-9AF9-69E81606CE01}"/>
    <cellStyle name="Normal GHG Textfiels Bold" xfId="209" xr:uid="{00000000-0005-0000-0000-000019010000}"/>
    <cellStyle name="Normal GHG-Shade 2" xfId="215" xr:uid="{00000000-0005-0000-0000-00001A010000}"/>
    <cellStyle name="Normale 2" xfId="507" xr:uid="{00000000-0005-0000-0000-00001B010000}"/>
    <cellStyle name="Normale 2 2" xfId="906" xr:uid="{6B75EBE9-3386-4234-AB56-D47AF2FA9D2C}"/>
    <cellStyle name="Pourcentage 2" xfId="205" xr:uid="{00000000-0005-0000-0000-00001C010000}"/>
    <cellStyle name="Pourcentage 2 2" xfId="218" xr:uid="{00000000-0005-0000-0000-00001D010000}"/>
    <cellStyle name="Pourcentage 3" xfId="206" xr:uid="{00000000-0005-0000-0000-00001E010000}"/>
    <cellStyle name="Pourcentage 4" xfId="221" xr:uid="{00000000-0005-0000-0000-00001F010000}"/>
    <cellStyle name="Pourcentage 4 2" xfId="448" xr:uid="{00000000-0005-0000-0000-000020010000}"/>
    <cellStyle name="Pourcentage 4 2 2" xfId="848" xr:uid="{5199DA60-0244-4D70-91CA-6B1B0139B7C9}"/>
    <cellStyle name="Pourcentage 4 3" xfId="658" xr:uid="{7AA212EC-5FD5-4928-ABE6-3AB8BC47525D}"/>
    <cellStyle name="Pourcentage 5" xfId="503" xr:uid="{00000000-0005-0000-0000-000021010000}"/>
    <cellStyle name="Pourcentage 5 2" xfId="903" xr:uid="{97A1AEDE-237A-46C7-9F2B-521495EEC748}"/>
    <cellStyle name="Prozent" xfId="910" builtinId="5"/>
    <cellStyle name="Prozent 2" xfId="26" xr:uid="{00000000-0005-0000-0000-000022010000}"/>
    <cellStyle name="Prozent 3" xfId="27" xr:uid="{00000000-0005-0000-0000-000023010000}"/>
    <cellStyle name="Prozent 4" xfId="28" xr:uid="{00000000-0005-0000-0000-000024010000}"/>
    <cellStyle name="Prozent 6" xfId="546" xr:uid="{00000000-0005-0000-0000-000025010000}"/>
    <cellStyle name="Prüfung" xfId="29" xr:uid="{00000000-0005-0000-0000-000026010000}"/>
    <cellStyle name="Prüfung 2" xfId="30" xr:uid="{00000000-0005-0000-0000-000027010000}"/>
    <cellStyle name="Prüfung 3" xfId="31" xr:uid="{00000000-0005-0000-0000-000028010000}"/>
    <cellStyle name="SAPBEXaggData" xfId="168" xr:uid="{00000000-0005-0000-0000-000029010000}"/>
    <cellStyle name="SAPBEXaggData 2" xfId="508" xr:uid="{00000000-0005-0000-0000-00002A010000}"/>
    <cellStyle name="SAPBEXaggData 3" xfId="414" xr:uid="{00000000-0005-0000-0000-00002B010000}"/>
    <cellStyle name="SAPBEXaggDataEmph" xfId="173" xr:uid="{00000000-0005-0000-0000-00002C010000}"/>
    <cellStyle name="SAPBEXaggDataEmph 2" xfId="509" xr:uid="{00000000-0005-0000-0000-00002D010000}"/>
    <cellStyle name="SAPBEXaggDataEmph 3" xfId="419" xr:uid="{00000000-0005-0000-0000-00002E010000}"/>
    <cellStyle name="SAPBEXaggItem" xfId="174" xr:uid="{00000000-0005-0000-0000-00002F010000}"/>
    <cellStyle name="SAPBEXaggItem 2" xfId="510" xr:uid="{00000000-0005-0000-0000-000030010000}"/>
    <cellStyle name="SAPBEXaggItem 3" xfId="420" xr:uid="{00000000-0005-0000-0000-000031010000}"/>
    <cellStyle name="SAPBEXaggItemX" xfId="175" xr:uid="{00000000-0005-0000-0000-000032010000}"/>
    <cellStyle name="SAPBEXaggItemX 2" xfId="511" xr:uid="{00000000-0005-0000-0000-000033010000}"/>
    <cellStyle name="SAPBEXaggItemX 3" xfId="421" xr:uid="{00000000-0005-0000-0000-000034010000}"/>
    <cellStyle name="SAPBEXchaText" xfId="159" xr:uid="{00000000-0005-0000-0000-000035010000}"/>
    <cellStyle name="SAPBEXexcBad7" xfId="176" xr:uid="{00000000-0005-0000-0000-000036010000}"/>
    <cellStyle name="SAPBEXexcBad7 2" xfId="512" xr:uid="{00000000-0005-0000-0000-000037010000}"/>
    <cellStyle name="SAPBEXexcBad7 3" xfId="422" xr:uid="{00000000-0005-0000-0000-000038010000}"/>
    <cellStyle name="SAPBEXexcBad8" xfId="177" xr:uid="{00000000-0005-0000-0000-000039010000}"/>
    <cellStyle name="SAPBEXexcBad8 2" xfId="513" xr:uid="{00000000-0005-0000-0000-00003A010000}"/>
    <cellStyle name="SAPBEXexcBad8 3" xfId="423" xr:uid="{00000000-0005-0000-0000-00003B010000}"/>
    <cellStyle name="SAPBEXexcBad9" xfId="178" xr:uid="{00000000-0005-0000-0000-00003C010000}"/>
    <cellStyle name="SAPBEXexcBad9 2" xfId="514" xr:uid="{00000000-0005-0000-0000-00003D010000}"/>
    <cellStyle name="SAPBEXexcBad9 3" xfId="424" xr:uid="{00000000-0005-0000-0000-00003E010000}"/>
    <cellStyle name="SAPBEXexcCritical4" xfId="179" xr:uid="{00000000-0005-0000-0000-00003F010000}"/>
    <cellStyle name="SAPBEXexcCritical4 2" xfId="515" xr:uid="{00000000-0005-0000-0000-000040010000}"/>
    <cellStyle name="SAPBEXexcCritical4 3" xfId="425" xr:uid="{00000000-0005-0000-0000-000041010000}"/>
    <cellStyle name="SAPBEXexcCritical5" xfId="180" xr:uid="{00000000-0005-0000-0000-000042010000}"/>
    <cellStyle name="SAPBEXexcCritical5 2" xfId="516" xr:uid="{00000000-0005-0000-0000-000043010000}"/>
    <cellStyle name="SAPBEXexcCritical5 3" xfId="426" xr:uid="{00000000-0005-0000-0000-000044010000}"/>
    <cellStyle name="SAPBEXexcCritical6" xfId="181" xr:uid="{00000000-0005-0000-0000-000045010000}"/>
    <cellStyle name="SAPBEXexcCritical6 2" xfId="517" xr:uid="{00000000-0005-0000-0000-000046010000}"/>
    <cellStyle name="SAPBEXexcCritical6 3" xfId="427" xr:uid="{00000000-0005-0000-0000-000047010000}"/>
    <cellStyle name="SAPBEXexcGood1" xfId="182" xr:uid="{00000000-0005-0000-0000-000048010000}"/>
    <cellStyle name="SAPBEXexcGood1 2" xfId="518" xr:uid="{00000000-0005-0000-0000-000049010000}"/>
    <cellStyle name="SAPBEXexcGood1 3" xfId="428" xr:uid="{00000000-0005-0000-0000-00004A010000}"/>
    <cellStyle name="SAPBEXexcGood2" xfId="183" xr:uid="{00000000-0005-0000-0000-00004B010000}"/>
    <cellStyle name="SAPBEXexcGood2 2" xfId="519" xr:uid="{00000000-0005-0000-0000-00004C010000}"/>
    <cellStyle name="SAPBEXexcGood2 3" xfId="429" xr:uid="{00000000-0005-0000-0000-00004D010000}"/>
    <cellStyle name="SAPBEXexcGood3" xfId="184" xr:uid="{00000000-0005-0000-0000-00004E010000}"/>
    <cellStyle name="SAPBEXexcGood3 2" xfId="520" xr:uid="{00000000-0005-0000-0000-00004F010000}"/>
    <cellStyle name="SAPBEXexcGood3 3" xfId="430" xr:uid="{00000000-0005-0000-0000-000050010000}"/>
    <cellStyle name="SAPBEXfilterDrill" xfId="161" xr:uid="{00000000-0005-0000-0000-000051010000}"/>
    <cellStyle name="SAPBEXfilterItem" xfId="160" xr:uid="{00000000-0005-0000-0000-000052010000}"/>
    <cellStyle name="SAPBEXfilterText" xfId="185" xr:uid="{00000000-0005-0000-0000-000053010000}"/>
    <cellStyle name="SAPBEXformats" xfId="165" xr:uid="{00000000-0005-0000-0000-000054010000}"/>
    <cellStyle name="SAPBEXformats 2" xfId="521" xr:uid="{00000000-0005-0000-0000-000055010000}"/>
    <cellStyle name="SAPBEXformats 3" xfId="411" xr:uid="{00000000-0005-0000-0000-000056010000}"/>
    <cellStyle name="SAPBEXheaderItem" xfId="163" xr:uid="{00000000-0005-0000-0000-000057010000}"/>
    <cellStyle name="SAPBEXheaderItem 2" xfId="198" xr:uid="{00000000-0005-0000-0000-000058010000}"/>
    <cellStyle name="SAPBEXheaderText" xfId="162" xr:uid="{00000000-0005-0000-0000-000059010000}"/>
    <cellStyle name="SAPBEXheaderText 2" xfId="197" xr:uid="{00000000-0005-0000-0000-00005A010000}"/>
    <cellStyle name="SAPBEXHLevel0" xfId="166" xr:uid="{00000000-0005-0000-0000-00005B010000}"/>
    <cellStyle name="SAPBEXHLevel0 2" xfId="199" xr:uid="{00000000-0005-0000-0000-00005C010000}"/>
    <cellStyle name="SAPBEXHLevel0 2 2" xfId="523" xr:uid="{00000000-0005-0000-0000-00005D010000}"/>
    <cellStyle name="SAPBEXHLevel0 2 3" xfId="441" xr:uid="{00000000-0005-0000-0000-00005E010000}"/>
    <cellStyle name="SAPBEXHLevel0 3" xfId="522" xr:uid="{00000000-0005-0000-0000-00005F010000}"/>
    <cellStyle name="SAPBEXHLevel0 4" xfId="412" xr:uid="{00000000-0005-0000-0000-000060010000}"/>
    <cellStyle name="SAPBEXHLevel0X" xfId="186" xr:uid="{00000000-0005-0000-0000-000061010000}"/>
    <cellStyle name="SAPBEXHLevel0X 2" xfId="524" xr:uid="{00000000-0005-0000-0000-000062010000}"/>
    <cellStyle name="SAPBEXHLevel0X 3" xfId="431" xr:uid="{00000000-0005-0000-0000-000063010000}"/>
    <cellStyle name="SAPBEXHLevel1" xfId="169" xr:uid="{00000000-0005-0000-0000-000064010000}"/>
    <cellStyle name="SAPBEXHLevel1 2" xfId="200" xr:uid="{00000000-0005-0000-0000-000065010000}"/>
    <cellStyle name="SAPBEXHLevel1 2 2" xfId="526" xr:uid="{00000000-0005-0000-0000-000066010000}"/>
    <cellStyle name="SAPBEXHLevel1 2 3" xfId="442" xr:uid="{00000000-0005-0000-0000-000067010000}"/>
    <cellStyle name="SAPBEXHLevel1 3" xfId="525" xr:uid="{00000000-0005-0000-0000-000068010000}"/>
    <cellStyle name="SAPBEXHLevel1 4" xfId="415" xr:uid="{00000000-0005-0000-0000-000069010000}"/>
    <cellStyle name="SAPBEXHLevel1X" xfId="187" xr:uid="{00000000-0005-0000-0000-00006A010000}"/>
    <cellStyle name="SAPBEXHLevel1X 2" xfId="527" xr:uid="{00000000-0005-0000-0000-00006B010000}"/>
    <cellStyle name="SAPBEXHLevel1X 3" xfId="432" xr:uid="{00000000-0005-0000-0000-00006C010000}"/>
    <cellStyle name="SAPBEXHLevel2" xfId="170" xr:uid="{00000000-0005-0000-0000-00006D010000}"/>
    <cellStyle name="SAPBEXHLevel2 2" xfId="201" xr:uid="{00000000-0005-0000-0000-00006E010000}"/>
    <cellStyle name="SAPBEXHLevel2 2 2" xfId="529" xr:uid="{00000000-0005-0000-0000-00006F010000}"/>
    <cellStyle name="SAPBEXHLevel2 2 3" xfId="443" xr:uid="{00000000-0005-0000-0000-000070010000}"/>
    <cellStyle name="SAPBEXHLevel2 3" xfId="528" xr:uid="{00000000-0005-0000-0000-000071010000}"/>
    <cellStyle name="SAPBEXHLevel2 4" xfId="416" xr:uid="{00000000-0005-0000-0000-000072010000}"/>
    <cellStyle name="SAPBEXHLevel2X" xfId="188" xr:uid="{00000000-0005-0000-0000-000073010000}"/>
    <cellStyle name="SAPBEXHLevel2X 2" xfId="530" xr:uid="{00000000-0005-0000-0000-000074010000}"/>
    <cellStyle name="SAPBEXHLevel2X 3" xfId="433" xr:uid="{00000000-0005-0000-0000-000075010000}"/>
    <cellStyle name="SAPBEXHLevel3" xfId="171" xr:uid="{00000000-0005-0000-0000-000076010000}"/>
    <cellStyle name="SAPBEXHLevel3 2" xfId="202" xr:uid="{00000000-0005-0000-0000-000077010000}"/>
    <cellStyle name="SAPBEXHLevel3 2 2" xfId="532" xr:uid="{00000000-0005-0000-0000-000078010000}"/>
    <cellStyle name="SAPBEXHLevel3 2 3" xfId="444" xr:uid="{00000000-0005-0000-0000-000079010000}"/>
    <cellStyle name="SAPBEXHLevel3 3" xfId="531" xr:uid="{00000000-0005-0000-0000-00007A010000}"/>
    <cellStyle name="SAPBEXHLevel3 4" xfId="417" xr:uid="{00000000-0005-0000-0000-00007B010000}"/>
    <cellStyle name="SAPBEXHLevel3X" xfId="189" xr:uid="{00000000-0005-0000-0000-00007C010000}"/>
    <cellStyle name="SAPBEXHLevel3X 2" xfId="533" xr:uid="{00000000-0005-0000-0000-00007D010000}"/>
    <cellStyle name="SAPBEXHLevel3X 3" xfId="434" xr:uid="{00000000-0005-0000-0000-00007E010000}"/>
    <cellStyle name="SAPBEXresData" xfId="190" xr:uid="{00000000-0005-0000-0000-00007F010000}"/>
    <cellStyle name="SAPBEXresData 2" xfId="534" xr:uid="{00000000-0005-0000-0000-000080010000}"/>
    <cellStyle name="SAPBEXresData 3" xfId="435" xr:uid="{00000000-0005-0000-0000-000081010000}"/>
    <cellStyle name="SAPBEXresDataEmph" xfId="191" xr:uid="{00000000-0005-0000-0000-000082010000}"/>
    <cellStyle name="SAPBEXresDataEmph 2" xfId="535" xr:uid="{00000000-0005-0000-0000-000083010000}"/>
    <cellStyle name="SAPBEXresDataEmph 3" xfId="436" xr:uid="{00000000-0005-0000-0000-000084010000}"/>
    <cellStyle name="SAPBEXresItem" xfId="192" xr:uid="{00000000-0005-0000-0000-000085010000}"/>
    <cellStyle name="SAPBEXresItem 2" xfId="536" xr:uid="{00000000-0005-0000-0000-000086010000}"/>
    <cellStyle name="SAPBEXresItem 3" xfId="437" xr:uid="{00000000-0005-0000-0000-000087010000}"/>
    <cellStyle name="SAPBEXresItemX" xfId="193" xr:uid="{00000000-0005-0000-0000-000088010000}"/>
    <cellStyle name="SAPBEXresItemX 2" xfId="537" xr:uid="{00000000-0005-0000-0000-000089010000}"/>
    <cellStyle name="SAPBEXresItemX 3" xfId="438" xr:uid="{00000000-0005-0000-0000-00008A010000}"/>
    <cellStyle name="SAPBEXstdData" xfId="172" xr:uid="{00000000-0005-0000-0000-00008B010000}"/>
    <cellStyle name="SAPBEXstdData 2" xfId="538" xr:uid="{00000000-0005-0000-0000-00008C010000}"/>
    <cellStyle name="SAPBEXstdData 3" xfId="418" xr:uid="{00000000-0005-0000-0000-00008D010000}"/>
    <cellStyle name="SAPBEXstdDataEmph" xfId="194" xr:uid="{00000000-0005-0000-0000-00008E010000}"/>
    <cellStyle name="SAPBEXstdDataEmph 2" xfId="539" xr:uid="{00000000-0005-0000-0000-00008F010000}"/>
    <cellStyle name="SAPBEXstdDataEmph 3" xfId="439" xr:uid="{00000000-0005-0000-0000-000090010000}"/>
    <cellStyle name="SAPBEXstdItem" xfId="167" xr:uid="{00000000-0005-0000-0000-000091010000}"/>
    <cellStyle name="SAPBEXstdItem 2" xfId="540" xr:uid="{00000000-0005-0000-0000-000092010000}"/>
    <cellStyle name="SAPBEXstdItem 3" xfId="413" xr:uid="{00000000-0005-0000-0000-000093010000}"/>
    <cellStyle name="SAPBEXstdItemX" xfId="164" xr:uid="{00000000-0005-0000-0000-000094010000}"/>
    <cellStyle name="SAPBEXstdItemX 2" xfId="541" xr:uid="{00000000-0005-0000-0000-000095010000}"/>
    <cellStyle name="SAPBEXstdItemX 3" xfId="410" xr:uid="{00000000-0005-0000-0000-000096010000}"/>
    <cellStyle name="SAPBEXtitle" xfId="158" xr:uid="{00000000-0005-0000-0000-000097010000}"/>
    <cellStyle name="SAPBEXtitle 2" xfId="196" xr:uid="{00000000-0005-0000-0000-000098010000}"/>
    <cellStyle name="SAPBEXundefined" xfId="195" xr:uid="{00000000-0005-0000-0000-000099010000}"/>
    <cellStyle name="SAPBEXundefined 2" xfId="542" xr:uid="{00000000-0005-0000-0000-00009A010000}"/>
    <cellStyle name="SAPBEXundefined 3" xfId="440" xr:uid="{00000000-0005-0000-0000-00009B010000}"/>
    <cellStyle name="Shade" xfId="213" xr:uid="{00000000-0005-0000-0000-00009C010000}"/>
    <cellStyle name="Shade 2" xfId="217" xr:uid="{00000000-0005-0000-0000-00009D010000}"/>
    <cellStyle name="Shade 3" xfId="655" xr:uid="{23AA8BC0-AA3C-45CE-9140-09BE9FC355D4}"/>
    <cellStyle name="Standard" xfId="0" builtinId="0"/>
    <cellStyle name="Standard 10" xfId="6" xr:uid="{00000000-0005-0000-0000-00009F010000}"/>
    <cellStyle name="Standard 10 10" xfId="349" xr:uid="{00000000-0005-0000-0000-0000A0010000}"/>
    <cellStyle name="Standard 10 10 2" xfId="784" xr:uid="{6C08C7F6-5CF0-46DD-A795-87362703048B}"/>
    <cellStyle name="Standard 10 11" xfId="548" xr:uid="{0D656887-26B3-4D6B-BC03-16ABCBF88BC4}"/>
    <cellStyle name="Standard 10 2" xfId="55" xr:uid="{00000000-0005-0000-0000-0000A1010000}"/>
    <cellStyle name="Standard 10 2 10" xfId="558" xr:uid="{035E05E4-40D4-46F7-9536-D8AE8D42E298}"/>
    <cellStyle name="Standard 10 2 2" xfId="114" xr:uid="{00000000-0005-0000-0000-0000A2010000}"/>
    <cellStyle name="Standard 10 2 2 2" xfId="150" xr:uid="{00000000-0005-0000-0000-0000A3010000}"/>
    <cellStyle name="Standard 10 2 2 2 2" xfId="321" xr:uid="{00000000-0005-0000-0000-0000A4010000}"/>
    <cellStyle name="Standard 10 2 2 2 2 2" xfId="491" xr:uid="{00000000-0005-0000-0000-0000A5010000}"/>
    <cellStyle name="Standard 10 2 2 2 2 2 2" xfId="891" xr:uid="{291DF601-A32F-4A35-A399-D7A7D0616463}"/>
    <cellStyle name="Standard 10 2 2 2 2 3" xfId="756" xr:uid="{28D53402-2B89-4F85-B4C6-3A882C227B44}"/>
    <cellStyle name="Standard 10 2 2 2 3" xfId="407" xr:uid="{00000000-0005-0000-0000-0000A6010000}"/>
    <cellStyle name="Standard 10 2 2 2 3 2" xfId="842" xr:uid="{0E8B170C-05B2-43B2-9322-1A3389F507D6}"/>
    <cellStyle name="Standard 10 2 2 2 4" xfId="645" xr:uid="{8122FA3C-278A-456E-95F0-18C6A2F74141}"/>
    <cellStyle name="Standard 10 2 2 3" xfId="286" xr:uid="{00000000-0005-0000-0000-0000A7010000}"/>
    <cellStyle name="Standard 10 2 2 3 2" xfId="476" xr:uid="{00000000-0005-0000-0000-0000A8010000}"/>
    <cellStyle name="Standard 10 2 2 3 2 2" xfId="876" xr:uid="{44DF3B77-8364-4D03-B833-16CCD2F80345}"/>
    <cellStyle name="Standard 10 2 2 3 3" xfId="721" xr:uid="{09C3C223-E958-4BD7-9680-54F4926B140D}"/>
    <cellStyle name="Standard 10 2 2 4" xfId="392" xr:uid="{00000000-0005-0000-0000-0000A9010000}"/>
    <cellStyle name="Standard 10 2 2 4 2" xfId="827" xr:uid="{18CC8FDF-BBD4-4E77-BF02-16C091BDBB67}"/>
    <cellStyle name="Standard 10 2 2 5" xfId="610" xr:uid="{72CC6962-583F-4C17-B7A6-93A529728E8B}"/>
    <cellStyle name="Standard 10 2 3" xfId="90" xr:uid="{00000000-0005-0000-0000-0000AA010000}"/>
    <cellStyle name="Standard 10 2 3 2" xfId="268" xr:uid="{00000000-0005-0000-0000-0000AB010000}"/>
    <cellStyle name="Standard 10 2 3 2 2" xfId="468" xr:uid="{00000000-0005-0000-0000-0000AC010000}"/>
    <cellStyle name="Standard 10 2 3 2 2 2" xfId="868" xr:uid="{0BA6E0FB-3C93-4509-81FA-7D2BB8414329}"/>
    <cellStyle name="Standard 10 2 3 2 3" xfId="703" xr:uid="{31E40DA5-34C0-4171-B468-94E462B2A586}"/>
    <cellStyle name="Standard 10 2 3 3" xfId="384" xr:uid="{00000000-0005-0000-0000-0000AD010000}"/>
    <cellStyle name="Standard 10 2 3 3 2" xfId="819" xr:uid="{64917D56-A6FA-43AE-BCE5-B08958FA9F39}"/>
    <cellStyle name="Standard 10 2 3 4" xfId="592" xr:uid="{A2617367-F89E-4A61-9FA6-3BE48B2DEF14}"/>
    <cellStyle name="Standard 10 2 4" xfId="132" xr:uid="{00000000-0005-0000-0000-0000AE010000}"/>
    <cellStyle name="Standard 10 2 4 2" xfId="303" xr:uid="{00000000-0005-0000-0000-0000AF010000}"/>
    <cellStyle name="Standard 10 2 4 2 2" xfId="483" xr:uid="{00000000-0005-0000-0000-0000B0010000}"/>
    <cellStyle name="Standard 10 2 4 2 2 2" xfId="883" xr:uid="{9EF9BE0F-5062-4F65-A68B-5128D22DDF87}"/>
    <cellStyle name="Standard 10 2 4 2 3" xfId="738" xr:uid="{34E09836-439F-43DB-9C96-CA98ED272525}"/>
    <cellStyle name="Standard 10 2 4 3" xfId="399" xr:uid="{00000000-0005-0000-0000-0000B1010000}"/>
    <cellStyle name="Standard 10 2 4 3 2" xfId="834" xr:uid="{F570FBCA-49C2-47DE-AE53-EA507C75EE73}"/>
    <cellStyle name="Standard 10 2 4 4" xfId="627" xr:uid="{438A5A14-5F37-4008-995D-240E348715AC}"/>
    <cellStyle name="Standard 10 2 5" xfId="73" xr:uid="{00000000-0005-0000-0000-0000B2010000}"/>
    <cellStyle name="Standard 10 2 5 2" xfId="251" xr:uid="{00000000-0005-0000-0000-0000B3010000}"/>
    <cellStyle name="Standard 10 2 5 2 2" xfId="461" xr:uid="{00000000-0005-0000-0000-0000B4010000}"/>
    <cellStyle name="Standard 10 2 5 2 2 2" xfId="861" xr:uid="{AA8BE001-F6A2-47B4-9200-C0D510878FE2}"/>
    <cellStyle name="Standard 10 2 5 2 3" xfId="686" xr:uid="{937208FE-530A-4086-BF2F-6C55DEC7BE9A}"/>
    <cellStyle name="Standard 10 2 5 3" xfId="377" xr:uid="{00000000-0005-0000-0000-0000B5010000}"/>
    <cellStyle name="Standard 10 2 5 3 2" xfId="812" xr:uid="{5DE18F93-E393-4D16-939A-D0FFF748FFE0}"/>
    <cellStyle name="Standard 10 2 5 4" xfId="575" xr:uid="{F41866DB-4081-48B8-81C3-66FBA2601556}"/>
    <cellStyle name="Standard 10 2 6" xfId="234" xr:uid="{00000000-0005-0000-0000-0000B6010000}"/>
    <cellStyle name="Standard 10 2 6 2" xfId="454" xr:uid="{00000000-0005-0000-0000-0000B7010000}"/>
    <cellStyle name="Standard 10 2 6 2 2" xfId="854" xr:uid="{8A6ADCD0-B758-4FC2-91D4-6A5171BA1819}"/>
    <cellStyle name="Standard 10 2 6 3" xfId="669" xr:uid="{F100D36E-EC4C-4967-9B74-3F3960827B85}"/>
    <cellStyle name="Standard 10 2 7" xfId="341" xr:uid="{00000000-0005-0000-0000-0000B8010000}"/>
    <cellStyle name="Standard 10 2 7 2" xfId="500" xr:uid="{00000000-0005-0000-0000-0000B9010000}"/>
    <cellStyle name="Standard 10 2 7 2 2" xfId="900" xr:uid="{45266B0D-90B3-4B35-8485-7E2740F4B722}"/>
    <cellStyle name="Standard 10 2 7 3" xfId="776" xr:uid="{4E9BEE6E-43AE-4186-8689-7CAF02F5C12E}"/>
    <cellStyle name="Standard 10 2 8" xfId="365" xr:uid="{00000000-0005-0000-0000-0000BA010000}"/>
    <cellStyle name="Standard 10 2 8 2" xfId="800" xr:uid="{226B7852-C3E8-4743-B508-0F987AE102A4}"/>
    <cellStyle name="Standard 10 2 9" xfId="353" xr:uid="{00000000-0005-0000-0000-0000BB010000}"/>
    <cellStyle name="Standard 10 2 9 2" xfId="788" xr:uid="{299FE247-AD00-4036-9709-F4B9BCF403A9}"/>
    <cellStyle name="Standard 10 3" xfId="105" xr:uid="{00000000-0005-0000-0000-0000BC010000}"/>
    <cellStyle name="Standard 10 3 2" xfId="141" xr:uid="{00000000-0005-0000-0000-0000BD010000}"/>
    <cellStyle name="Standard 10 3 2 2" xfId="312" xr:uid="{00000000-0005-0000-0000-0000BE010000}"/>
    <cellStyle name="Standard 10 3 2 2 2" xfId="487" xr:uid="{00000000-0005-0000-0000-0000BF010000}"/>
    <cellStyle name="Standard 10 3 2 2 2 2" xfId="887" xr:uid="{DED2E6DD-77D3-4D02-AB28-2D8816D1D295}"/>
    <cellStyle name="Standard 10 3 2 2 3" xfId="747" xr:uid="{D539BC30-2D79-4FD3-8A68-E32CD7291CE1}"/>
    <cellStyle name="Standard 10 3 2 3" xfId="403" xr:uid="{00000000-0005-0000-0000-0000C0010000}"/>
    <cellStyle name="Standard 10 3 2 3 2" xfId="838" xr:uid="{F04FA231-2C25-4FC8-9539-A4A38C4C6C06}"/>
    <cellStyle name="Standard 10 3 2 4" xfId="636" xr:uid="{8BFF8F64-1717-47D5-9D38-517C569BCA32}"/>
    <cellStyle name="Standard 10 3 3" xfId="277" xr:uid="{00000000-0005-0000-0000-0000C1010000}"/>
    <cellStyle name="Standard 10 3 3 2" xfId="472" xr:uid="{00000000-0005-0000-0000-0000C2010000}"/>
    <cellStyle name="Standard 10 3 3 2 2" xfId="872" xr:uid="{3F873AEC-029B-4F02-83EE-94A6A0480014}"/>
    <cellStyle name="Standard 10 3 3 3" xfId="712" xr:uid="{9BE8EB72-8871-4070-9621-B336E8E284A1}"/>
    <cellStyle name="Standard 10 3 4" xfId="388" xr:uid="{00000000-0005-0000-0000-0000C3010000}"/>
    <cellStyle name="Standard 10 3 4 2" xfId="823" xr:uid="{75C80FEC-2994-4E42-B14C-16C39D28B5C9}"/>
    <cellStyle name="Standard 10 3 5" xfId="601" xr:uid="{7A5921C0-4584-4EF2-9B71-44C4DBFEF8AB}"/>
    <cellStyle name="Standard 10 4" xfId="81" xr:uid="{00000000-0005-0000-0000-0000C4010000}"/>
    <cellStyle name="Standard 10 4 2" xfId="259" xr:uid="{00000000-0005-0000-0000-0000C5010000}"/>
    <cellStyle name="Standard 10 4 2 2" xfId="464" xr:uid="{00000000-0005-0000-0000-0000C6010000}"/>
    <cellStyle name="Standard 10 4 2 2 2" xfId="864" xr:uid="{B4D71508-BF96-4EE6-968D-62A1C015DA11}"/>
    <cellStyle name="Standard 10 4 2 3" xfId="694" xr:uid="{685F38A6-9A68-4AE1-B8E7-9395A9AD7A8D}"/>
    <cellStyle name="Standard 10 4 3" xfId="380" xr:uid="{00000000-0005-0000-0000-0000C7010000}"/>
    <cellStyle name="Standard 10 4 3 2" xfId="815" xr:uid="{ABC87F90-A687-4DE5-9F5B-A5FAAE0417F1}"/>
    <cellStyle name="Standard 10 4 4" xfId="583" xr:uid="{32C9CB0E-AD5E-4CE2-9D46-5EAA0A4C3799}"/>
    <cellStyle name="Standard 10 5" xfId="122" xr:uid="{00000000-0005-0000-0000-0000C8010000}"/>
    <cellStyle name="Standard 10 5 2" xfId="294" xr:uid="{00000000-0005-0000-0000-0000C9010000}"/>
    <cellStyle name="Standard 10 5 2 2" xfId="479" xr:uid="{00000000-0005-0000-0000-0000CA010000}"/>
    <cellStyle name="Standard 10 5 2 2 2" xfId="879" xr:uid="{32A473DB-DEA7-4117-B2E2-748371029C8D}"/>
    <cellStyle name="Standard 10 5 2 3" xfId="729" xr:uid="{A9063A0C-5E15-446D-B54C-6CA5E1BA7608}"/>
    <cellStyle name="Standard 10 5 3" xfId="395" xr:uid="{00000000-0005-0000-0000-0000CB010000}"/>
    <cellStyle name="Standard 10 5 3 2" xfId="830" xr:uid="{FA16047F-C43E-42AA-8E58-4B4CD85741A9}"/>
    <cellStyle name="Standard 10 5 4" xfId="618" xr:uid="{FD11C260-96D7-4FB6-8F0B-3AFC181BD3EC}"/>
    <cellStyle name="Standard 10 6" xfId="64" xr:uid="{00000000-0005-0000-0000-0000CC010000}"/>
    <cellStyle name="Standard 10 6 2" xfId="242" xr:uid="{00000000-0005-0000-0000-0000CD010000}"/>
    <cellStyle name="Standard 10 6 2 2" xfId="457" xr:uid="{00000000-0005-0000-0000-0000CE010000}"/>
    <cellStyle name="Standard 10 6 2 2 2" xfId="857" xr:uid="{8FD09521-C9C2-46C0-8D44-4DFF6F8C0818}"/>
    <cellStyle name="Standard 10 6 2 3" xfId="677" xr:uid="{1D730DBA-6BB1-4530-84F1-DFAB02083613}"/>
    <cellStyle name="Standard 10 6 3" xfId="373" xr:uid="{00000000-0005-0000-0000-0000CF010000}"/>
    <cellStyle name="Standard 10 6 3 2" xfId="808" xr:uid="{1196B35C-CC8B-4475-90B3-97396A99417E}"/>
    <cellStyle name="Standard 10 6 4" xfId="566" xr:uid="{DCA71DE1-F9AC-4E7C-B04B-721C8F3E84DE}"/>
    <cellStyle name="Standard 10 7" xfId="225" xr:uid="{00000000-0005-0000-0000-0000D0010000}"/>
    <cellStyle name="Standard 10 7 2" xfId="450" xr:uid="{00000000-0005-0000-0000-0000D1010000}"/>
    <cellStyle name="Standard 10 7 2 2" xfId="850" xr:uid="{D498FCE5-3D09-4BD9-A918-C7113D43D61D}"/>
    <cellStyle name="Standard 10 7 3" xfId="660" xr:uid="{5D3B5956-A2B5-4F3F-B4A2-E2B84C4E2098}"/>
    <cellStyle name="Standard 10 8" xfId="332" xr:uid="{00000000-0005-0000-0000-0000D2010000}"/>
    <cellStyle name="Standard 10 8 2" xfId="496" xr:uid="{00000000-0005-0000-0000-0000D3010000}"/>
    <cellStyle name="Standard 10 8 2 2" xfId="896" xr:uid="{5ED9AEE4-733B-496D-BB34-707734A29C55}"/>
    <cellStyle name="Standard 10 8 3" xfId="767" xr:uid="{8BC77D06-C83E-463C-9002-3FFA547D67D1}"/>
    <cellStyle name="Standard 10 9" xfId="356" xr:uid="{00000000-0005-0000-0000-0000D4010000}"/>
    <cellStyle name="Standard 10 9 2" xfId="791" xr:uid="{BB816182-8DBD-48B1-884A-093D36E26FA6}"/>
    <cellStyle name="Standard 11" xfId="547" xr:uid="{28C87BC3-2BB6-41C6-9E28-5857338979D3}"/>
    <cellStyle name="Standard 2" xfId="2" xr:uid="{00000000-0005-0000-0000-0000D5010000}"/>
    <cellStyle name="Standard 2 2" xfId="32" xr:uid="{00000000-0005-0000-0000-0000D6010000}"/>
    <cellStyle name="Standard 2 2 2" xfId="61" xr:uid="{00000000-0005-0000-0000-0000D7010000}"/>
    <cellStyle name="Standard 2 2 3" xfId="51" xr:uid="{00000000-0005-0000-0000-0000D8010000}"/>
    <cellStyle name="Standard 2 3" xfId="53" xr:uid="{00000000-0005-0000-0000-0000D9010000}"/>
    <cellStyle name="Standard 2 4" xfId="50" xr:uid="{00000000-0005-0000-0000-0000DA010000}"/>
    <cellStyle name="Standard 3" xfId="33" xr:uid="{00000000-0005-0000-0000-0000DB010000}"/>
    <cellStyle name="Standard 3 2" xfId="203" xr:uid="{00000000-0005-0000-0000-0000DC010000}"/>
    <cellStyle name="Standard 4" xfId="34" xr:uid="{00000000-0005-0000-0000-0000DD010000}"/>
    <cellStyle name="Standard 4 2" xfId="543" xr:uid="{00000000-0005-0000-0000-0000DE010000}"/>
    <cellStyle name="Standard 4 2 2" xfId="907" xr:uid="{EABD5AEB-A379-42E5-AD0C-F09C9EA1C6D3}"/>
    <cellStyle name="Standard 4 3" xfId="505" xr:uid="{00000000-0005-0000-0000-0000DF010000}"/>
    <cellStyle name="Standard 4 3 2" xfId="905" xr:uid="{EEF67A78-8D2C-4A93-9821-C99AEE4E6475}"/>
    <cellStyle name="Standard 5" xfId="35" xr:uid="{00000000-0005-0000-0000-0000E0010000}"/>
    <cellStyle name="Standard 6" xfId="36" xr:uid="{00000000-0005-0000-0000-0000E1010000}"/>
    <cellStyle name="Standard 7" xfId="37" xr:uid="{00000000-0005-0000-0000-0000E2010000}"/>
    <cellStyle name="Standard 8" xfId="46" xr:uid="{00000000-0005-0000-0000-0000E3010000}"/>
    <cellStyle name="Standard 8 10" xfId="350" xr:uid="{00000000-0005-0000-0000-0000E4010000}"/>
    <cellStyle name="Standard 8 10 2" xfId="785" xr:uid="{0531B5AF-F6B4-4BE9-87F5-91DFE1F9D8B7}"/>
    <cellStyle name="Standard 8 11" xfId="555" xr:uid="{091D17E4-C5D5-4863-B635-9638B678433F}"/>
    <cellStyle name="Standard 8 2" xfId="62" xr:uid="{00000000-0005-0000-0000-0000E5010000}"/>
    <cellStyle name="Standard 8 2 10" xfId="564" xr:uid="{33A1776D-58A7-43A7-90D2-2AFA079E23C1}"/>
    <cellStyle name="Standard 8 2 2" xfId="120" xr:uid="{00000000-0005-0000-0000-0000E6010000}"/>
    <cellStyle name="Standard 8 2 2 2" xfId="156" xr:uid="{00000000-0005-0000-0000-0000E7010000}"/>
    <cellStyle name="Standard 8 2 2 2 2" xfId="327" xr:uid="{00000000-0005-0000-0000-0000E8010000}"/>
    <cellStyle name="Standard 8 2 2 2 2 2" xfId="492" xr:uid="{00000000-0005-0000-0000-0000E9010000}"/>
    <cellStyle name="Standard 8 2 2 2 2 2 2" xfId="892" xr:uid="{0A9BE594-0218-49F0-A327-32ED9EC17A0A}"/>
    <cellStyle name="Standard 8 2 2 2 2 3" xfId="762" xr:uid="{8601059E-2EE4-4914-9F18-D07CFAAC9A3E}"/>
    <cellStyle name="Standard 8 2 2 2 3" xfId="408" xr:uid="{00000000-0005-0000-0000-0000EA010000}"/>
    <cellStyle name="Standard 8 2 2 2 3 2" xfId="843" xr:uid="{7D6A3EBF-A8D3-45D9-989F-3CCBB7B25980}"/>
    <cellStyle name="Standard 8 2 2 2 4" xfId="651" xr:uid="{23F806F0-0D0C-421D-BFB3-10C504B759DA}"/>
    <cellStyle name="Standard 8 2 2 3" xfId="292" xr:uid="{00000000-0005-0000-0000-0000EB010000}"/>
    <cellStyle name="Standard 8 2 2 3 2" xfId="477" xr:uid="{00000000-0005-0000-0000-0000EC010000}"/>
    <cellStyle name="Standard 8 2 2 3 2 2" xfId="877" xr:uid="{333CFE57-A986-47EB-9A69-30B09DA370F7}"/>
    <cellStyle name="Standard 8 2 2 3 3" xfId="727" xr:uid="{73BA9551-FB1E-4FF3-B92F-88E4F011F5CD}"/>
    <cellStyle name="Standard 8 2 2 4" xfId="393" xr:uid="{00000000-0005-0000-0000-0000ED010000}"/>
    <cellStyle name="Standard 8 2 2 4 2" xfId="828" xr:uid="{DA20FF5A-520B-4962-AC73-BEBC59F96441}"/>
    <cellStyle name="Standard 8 2 2 5" xfId="616" xr:uid="{62A92CEC-E0B8-4FF0-A091-CAD2008AC52C}"/>
    <cellStyle name="Standard 8 2 3" xfId="96" xr:uid="{00000000-0005-0000-0000-0000EE010000}"/>
    <cellStyle name="Standard 8 2 3 2" xfId="274" xr:uid="{00000000-0005-0000-0000-0000EF010000}"/>
    <cellStyle name="Standard 8 2 3 2 2" xfId="469" xr:uid="{00000000-0005-0000-0000-0000F0010000}"/>
    <cellStyle name="Standard 8 2 3 2 2 2" xfId="869" xr:uid="{C43FDE69-974C-4DF7-BC87-FD51B84020DD}"/>
    <cellStyle name="Standard 8 2 3 2 3" xfId="709" xr:uid="{D4F34D0C-BC1D-40F7-B0E8-1E82FB5F63F8}"/>
    <cellStyle name="Standard 8 2 3 3" xfId="385" xr:uid="{00000000-0005-0000-0000-0000F1010000}"/>
    <cellStyle name="Standard 8 2 3 3 2" xfId="820" xr:uid="{202BB033-614F-4B73-87F6-5CFC50C0CBBB}"/>
    <cellStyle name="Standard 8 2 3 4" xfId="598" xr:uid="{3CB35D5E-7FBA-4395-8F86-0E9D3E0D6EBC}"/>
    <cellStyle name="Standard 8 2 4" xfId="138" xr:uid="{00000000-0005-0000-0000-0000F2010000}"/>
    <cellStyle name="Standard 8 2 4 2" xfId="309" xr:uid="{00000000-0005-0000-0000-0000F3010000}"/>
    <cellStyle name="Standard 8 2 4 2 2" xfId="484" xr:uid="{00000000-0005-0000-0000-0000F4010000}"/>
    <cellStyle name="Standard 8 2 4 2 2 2" xfId="884" xr:uid="{EDC64386-833B-471A-8C4B-CE8839C215BF}"/>
    <cellStyle name="Standard 8 2 4 2 3" xfId="744" xr:uid="{BB116A8C-88F0-48AD-BE17-D152F789C693}"/>
    <cellStyle name="Standard 8 2 4 3" xfId="400" xr:uid="{00000000-0005-0000-0000-0000F5010000}"/>
    <cellStyle name="Standard 8 2 4 3 2" xfId="835" xr:uid="{ED0FAC58-0893-4CD4-B3DB-CC6257C53AC8}"/>
    <cellStyle name="Standard 8 2 4 4" xfId="633" xr:uid="{2412F098-9420-4D7B-906F-42759CE3D854}"/>
    <cellStyle name="Standard 8 2 5" xfId="79" xr:uid="{00000000-0005-0000-0000-0000F6010000}"/>
    <cellStyle name="Standard 8 2 5 2" xfId="257" xr:uid="{00000000-0005-0000-0000-0000F7010000}"/>
    <cellStyle name="Standard 8 2 5 2 2" xfId="462" xr:uid="{00000000-0005-0000-0000-0000F8010000}"/>
    <cellStyle name="Standard 8 2 5 2 2 2" xfId="862" xr:uid="{078F5283-A5C4-4143-852D-FFD41A1F705A}"/>
    <cellStyle name="Standard 8 2 5 2 3" xfId="692" xr:uid="{71B9E6AC-7AB5-4376-BE3C-B7B90B26C931}"/>
    <cellStyle name="Standard 8 2 5 3" xfId="378" xr:uid="{00000000-0005-0000-0000-0000F9010000}"/>
    <cellStyle name="Standard 8 2 5 3 2" xfId="813" xr:uid="{7E945C4A-715B-4AC7-A9AF-EB2F3A2C96C8}"/>
    <cellStyle name="Standard 8 2 5 4" xfId="581" xr:uid="{21E0329A-BCBC-4DC2-B56B-0BFF296E1A68}"/>
    <cellStyle name="Standard 8 2 6" xfId="240" xr:uid="{00000000-0005-0000-0000-0000FA010000}"/>
    <cellStyle name="Standard 8 2 6 2" xfId="455" xr:uid="{00000000-0005-0000-0000-0000FB010000}"/>
    <cellStyle name="Standard 8 2 6 2 2" xfId="855" xr:uid="{61A6E28B-07F3-4C20-ABEA-76BF75CD9AD7}"/>
    <cellStyle name="Standard 8 2 6 3" xfId="675" xr:uid="{D018C94A-5397-4A65-B1DC-098B06DD6BF7}"/>
    <cellStyle name="Standard 8 2 7" xfId="347" xr:uid="{00000000-0005-0000-0000-0000FC010000}"/>
    <cellStyle name="Standard 8 2 7 2" xfId="501" xr:uid="{00000000-0005-0000-0000-0000FD010000}"/>
    <cellStyle name="Standard 8 2 7 2 2" xfId="901" xr:uid="{6BCC97A2-4C60-4A94-997F-B3A05A4FFA10}"/>
    <cellStyle name="Standard 8 2 7 3" xfId="782" xr:uid="{25F05FEC-C544-448E-888B-A0096DC31812}"/>
    <cellStyle name="Standard 8 2 8" xfId="371" xr:uid="{00000000-0005-0000-0000-0000FE010000}"/>
    <cellStyle name="Standard 8 2 8 2" xfId="806" xr:uid="{9C42E03E-8DAD-4B4C-BBB3-B191E7B82271}"/>
    <cellStyle name="Standard 8 2 9" xfId="354" xr:uid="{00000000-0005-0000-0000-0000FF010000}"/>
    <cellStyle name="Standard 8 2 9 2" xfId="789" xr:uid="{14294B7A-61D1-4C37-8C51-30C0D57BF7EC}"/>
    <cellStyle name="Standard 8 3" xfId="111" xr:uid="{00000000-0005-0000-0000-000000020000}"/>
    <cellStyle name="Standard 8 3 2" xfId="147" xr:uid="{00000000-0005-0000-0000-000001020000}"/>
    <cellStyle name="Standard 8 3 2 2" xfId="318" xr:uid="{00000000-0005-0000-0000-000002020000}"/>
    <cellStyle name="Standard 8 3 2 2 2" xfId="488" xr:uid="{00000000-0005-0000-0000-000003020000}"/>
    <cellStyle name="Standard 8 3 2 2 2 2" xfId="888" xr:uid="{7D823695-0D40-416B-8BA3-F43F302F3EFE}"/>
    <cellStyle name="Standard 8 3 2 2 3" xfId="753" xr:uid="{BE4C7078-6D16-48FC-BB40-B345571AD94F}"/>
    <cellStyle name="Standard 8 3 2 3" xfId="404" xr:uid="{00000000-0005-0000-0000-000004020000}"/>
    <cellStyle name="Standard 8 3 2 3 2" xfId="839" xr:uid="{12967ACF-E4BE-42B0-8645-A461DDA4DFD4}"/>
    <cellStyle name="Standard 8 3 2 4" xfId="642" xr:uid="{119A9792-256D-45B2-BA2D-EEE35BF27F84}"/>
    <cellStyle name="Standard 8 3 3" xfId="283" xr:uid="{00000000-0005-0000-0000-000005020000}"/>
    <cellStyle name="Standard 8 3 3 2" xfId="473" xr:uid="{00000000-0005-0000-0000-000006020000}"/>
    <cellStyle name="Standard 8 3 3 2 2" xfId="873" xr:uid="{2EA7AC2F-1461-4A09-A759-5048F5AAB4F0}"/>
    <cellStyle name="Standard 8 3 3 3" xfId="718" xr:uid="{A4EE3457-95BC-42CF-B6AC-E55F51D7C6C9}"/>
    <cellStyle name="Standard 8 3 4" xfId="389" xr:uid="{00000000-0005-0000-0000-000007020000}"/>
    <cellStyle name="Standard 8 3 4 2" xfId="824" xr:uid="{C8571CB6-3CC4-456A-BDBC-FE0810BF4865}"/>
    <cellStyle name="Standard 8 3 5" xfId="607" xr:uid="{1C5CA062-1095-40FA-8AB9-474E62C14999}"/>
    <cellStyle name="Standard 8 4" xfId="87" xr:uid="{00000000-0005-0000-0000-000008020000}"/>
    <cellStyle name="Standard 8 4 2" xfId="265" xr:uid="{00000000-0005-0000-0000-000009020000}"/>
    <cellStyle name="Standard 8 4 2 2" xfId="465" xr:uid="{00000000-0005-0000-0000-00000A020000}"/>
    <cellStyle name="Standard 8 4 2 2 2" xfId="865" xr:uid="{B7AD1A67-56F9-4A03-A8CF-A5E14F66DFC6}"/>
    <cellStyle name="Standard 8 4 2 3" xfId="700" xr:uid="{F398127F-7E41-43EC-8BD1-B516422ADA3B}"/>
    <cellStyle name="Standard 8 4 3" xfId="381" xr:uid="{00000000-0005-0000-0000-00000B020000}"/>
    <cellStyle name="Standard 8 4 3 2" xfId="816" xr:uid="{120CC622-0ABB-4DCE-8B70-EF7E5AA6B99C}"/>
    <cellStyle name="Standard 8 4 4" xfId="589" xr:uid="{AAB47E29-C209-4CFB-AB49-18A6F3C656A2}"/>
    <cellStyle name="Standard 8 5" xfId="128" xr:uid="{00000000-0005-0000-0000-00000C020000}"/>
    <cellStyle name="Standard 8 5 2" xfId="300" xr:uid="{00000000-0005-0000-0000-00000D020000}"/>
    <cellStyle name="Standard 8 5 2 2" xfId="480" xr:uid="{00000000-0005-0000-0000-00000E020000}"/>
    <cellStyle name="Standard 8 5 2 2 2" xfId="880" xr:uid="{AADCE8D1-16D2-4282-B7FE-0790FD1A0D3E}"/>
    <cellStyle name="Standard 8 5 2 3" xfId="735" xr:uid="{13B4C1AD-89B2-4477-863E-E7F1CBCC2A62}"/>
    <cellStyle name="Standard 8 5 3" xfId="396" xr:uid="{00000000-0005-0000-0000-00000F020000}"/>
    <cellStyle name="Standard 8 5 3 2" xfId="831" xr:uid="{46CDC770-2AFE-4C55-B7BE-3F4E54F8201C}"/>
    <cellStyle name="Standard 8 5 4" xfId="624" xr:uid="{050350D3-95B7-4DB7-8BA3-FB23CE5AE9B0}"/>
    <cellStyle name="Standard 8 6" xfId="70" xr:uid="{00000000-0005-0000-0000-000010020000}"/>
    <cellStyle name="Standard 8 6 2" xfId="248" xr:uid="{00000000-0005-0000-0000-000011020000}"/>
    <cellStyle name="Standard 8 6 2 2" xfId="458" xr:uid="{00000000-0005-0000-0000-000012020000}"/>
    <cellStyle name="Standard 8 6 2 2 2" xfId="858" xr:uid="{2418A2EB-B0F8-402B-A862-7A64676EBBDB}"/>
    <cellStyle name="Standard 8 6 2 3" xfId="683" xr:uid="{663918E1-01DE-40A9-9AAD-4FDDD8335B8D}"/>
    <cellStyle name="Standard 8 6 3" xfId="374" xr:uid="{00000000-0005-0000-0000-000013020000}"/>
    <cellStyle name="Standard 8 6 3 2" xfId="809" xr:uid="{D9E06A31-C35B-4C72-BBDA-9E9DF2041C51}"/>
    <cellStyle name="Standard 8 6 4" xfId="572" xr:uid="{82449F8F-53B3-42E1-AEBC-08EE234EAD4E}"/>
    <cellStyle name="Standard 8 7" xfId="231" xr:uid="{00000000-0005-0000-0000-000014020000}"/>
    <cellStyle name="Standard 8 7 2" xfId="451" xr:uid="{00000000-0005-0000-0000-000015020000}"/>
    <cellStyle name="Standard 8 7 2 2" xfId="851" xr:uid="{09C5BA87-4E74-4529-A80C-E77206571C61}"/>
    <cellStyle name="Standard 8 7 3" xfId="666" xr:uid="{402C7E35-46A0-462D-B56C-B851DB0DF61E}"/>
    <cellStyle name="Standard 8 8" xfId="338" xr:uid="{00000000-0005-0000-0000-000016020000}"/>
    <cellStyle name="Standard 8 8 2" xfId="497" xr:uid="{00000000-0005-0000-0000-000017020000}"/>
    <cellStyle name="Standard 8 8 2 2" xfId="897" xr:uid="{64CABE99-3591-4462-BB90-C590AEE25C5A}"/>
    <cellStyle name="Standard 8 8 3" xfId="773" xr:uid="{A662F39E-DF64-4B05-BC9D-517C18BF6C56}"/>
    <cellStyle name="Standard 8 9" xfId="362" xr:uid="{00000000-0005-0000-0000-000018020000}"/>
    <cellStyle name="Standard 8 9 2" xfId="797" xr:uid="{05847FB0-AFC1-4B76-905F-7FBEDF1299E9}"/>
    <cellStyle name="Standard 9" xfId="47" xr:uid="{00000000-0005-0000-0000-000019020000}"/>
    <cellStyle name="Standard_ackerland" xfId="1" xr:uid="{00000000-0005-0000-0000-00001A020000}"/>
    <cellStyle name="text" xfId="38" xr:uid="{00000000-0005-0000-0000-00001B020000}"/>
    <cellStyle name="Text-Manual" xfId="39" xr:uid="{00000000-0005-0000-0000-00001C020000}"/>
    <cellStyle name="unit" xfId="40" xr:uid="{00000000-0005-0000-0000-00001D020000}"/>
    <cellStyle name="wissenschaft" xfId="41" xr:uid="{00000000-0005-0000-0000-00001E020000}"/>
    <cellStyle name="wissenschaft+" xfId="42" xr:uid="{00000000-0005-0000-0000-00001F020000}"/>
    <cellStyle name="wissenschaft-Eingabe" xfId="43" xr:uid="{00000000-0005-0000-0000-000020020000}"/>
    <cellStyle name="wissenschaft-Eingabe 2" xfId="44" xr:uid="{00000000-0005-0000-0000-000021020000}"/>
    <cellStyle name="Обычный_2++ 2" xfId="45" xr:uid="{00000000-0005-0000-0000-000022020000}"/>
  </cellStyles>
  <dxfs count="0"/>
  <tableStyles count="0" defaultTableStyle="TableStyleMedium2" defaultPivotStyle="PivotStyleLight16"/>
  <colors>
    <mruColors>
      <color rgb="FF95B551"/>
      <color rgb="FFFFFFFF"/>
      <color rgb="FF5B6581"/>
      <color rgb="FF5E8B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0</xdr:col>
      <xdr:colOff>202407</xdr:colOff>
      <xdr:row>116</xdr:row>
      <xdr:rowOff>149489</xdr:rowOff>
    </xdr:from>
    <xdr:ext cx="7667625" cy="7530203"/>
    <xdr:sp macro="" textlink="">
      <xdr:nvSpPr>
        <xdr:cNvPr id="4" name="ZoneTexte 3">
          <a:extLst>
            <a:ext uri="{FF2B5EF4-FFF2-40B4-BE49-F238E27FC236}">
              <a16:creationId xmlns:a16="http://schemas.microsoft.com/office/drawing/2014/main" id="{00000000-0008-0000-0000-000004000000}"/>
            </a:ext>
          </a:extLst>
        </xdr:cNvPr>
        <xdr:cNvSpPr txBox="1"/>
      </xdr:nvSpPr>
      <xdr:spPr>
        <a:xfrm flipH="1">
          <a:off x="202407" y="23199989"/>
          <a:ext cx="7667625" cy="75302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300"/>
            </a:lnSpc>
            <a:spcAft>
              <a:spcPts val="0"/>
            </a:spcAft>
          </a:pPr>
          <a:r>
            <a:rPr lang="fr-CH" sz="1000" b="1" u="sng">
              <a:effectLst/>
              <a:latin typeface="+mn-lt"/>
              <a:ea typeface="Calibri" panose="020F0502020204030204" pitchFamily="34" charset="0"/>
              <a:cs typeface="Arial" panose="020B0604020202020204" pitchFamily="34" charset="0"/>
            </a:rPr>
            <a:t>Abkürzungen:</a:t>
          </a:r>
        </a:p>
        <a:p>
          <a:pPr>
            <a:lnSpc>
              <a:spcPts val="1300"/>
            </a:lnSpc>
            <a:spcAft>
              <a:spcPts val="0"/>
            </a:spcAft>
          </a:pPr>
          <a:endParaRPr lang="fr-CH" sz="1000" b="1" u="sng">
            <a:effectLst/>
            <a:latin typeface="+mn-lt"/>
            <a:ea typeface="Calibri" panose="020F0502020204030204" pitchFamily="34" charset="0"/>
            <a:cs typeface="Arial" panose="020B0604020202020204" pitchFamily="34" charset="0"/>
          </a:endParaRPr>
        </a:p>
        <a:p>
          <a:pPr>
            <a:lnSpc>
              <a:spcPts val="1300"/>
            </a:lnSpc>
            <a:spcAft>
              <a:spcPts val="0"/>
            </a:spcAft>
          </a:pPr>
          <a:r>
            <a:rPr lang="fr-CH" sz="1000" b="1">
              <a:effectLst/>
              <a:latin typeface="+mn-lt"/>
              <a:ea typeface="Calibri" panose="020F0502020204030204" pitchFamily="34" charset="0"/>
              <a:cs typeface="Arial" panose="020B0604020202020204" pitchFamily="34" charset="0"/>
            </a:rPr>
            <a:t>AUI</a:t>
          </a:r>
          <a:r>
            <a:rPr lang="fr-CH" sz="1000">
              <a:effectLst/>
              <a:latin typeface="+mn-lt"/>
              <a:ea typeface="Calibri" panose="020F0502020204030204" pitchFamily="34" charset="0"/>
              <a:cs typeface="Arial" panose="020B0604020202020204" pitchFamily="34" charset="0"/>
            </a:rPr>
            <a:t>: Agrarumweltindikatoren; </a:t>
          </a:r>
          <a:r>
            <a:rPr lang="fr-CH" sz="1000" b="1">
              <a:effectLst/>
              <a:latin typeface="+mn-lt"/>
              <a:ea typeface="Calibri" panose="020F0502020204030204" pitchFamily="34" charset="0"/>
              <a:cs typeface="Arial" panose="020B0604020202020204" pitchFamily="34" charset="0"/>
            </a:rPr>
            <a:t>BLW</a:t>
          </a:r>
          <a:r>
            <a:rPr lang="fr-CH" sz="1000">
              <a:effectLst/>
              <a:latin typeface="+mn-lt"/>
              <a:ea typeface="Calibri" panose="020F0502020204030204" pitchFamily="34" charset="0"/>
              <a:cs typeface="Arial" panose="020B0604020202020204" pitchFamily="34" charset="0"/>
            </a:rPr>
            <a:t>: Bundesamt für Landwirtschaft; </a:t>
          </a:r>
          <a:r>
            <a:rPr lang="fr-CH" sz="1000" b="1">
              <a:effectLst/>
              <a:latin typeface="+mn-lt"/>
              <a:ea typeface="Calibri" panose="020F0502020204030204" pitchFamily="34" charset="0"/>
              <a:cs typeface="Arial" panose="020B0604020202020204" pitchFamily="34" charset="0"/>
            </a:rPr>
            <a:t>BFS</a:t>
          </a:r>
          <a:r>
            <a:rPr lang="fr-CH" sz="1000">
              <a:effectLst/>
              <a:latin typeface="+mn-lt"/>
              <a:ea typeface="Calibri" panose="020F0502020204030204" pitchFamily="34" charset="0"/>
              <a:cs typeface="Arial" panose="020B0604020202020204" pitchFamily="34" charset="0"/>
            </a:rPr>
            <a:t>: Bundesamt für Statistik; </a:t>
          </a:r>
          <a:r>
            <a:rPr lang="fr-CH" sz="1000" b="1">
              <a:effectLst/>
              <a:latin typeface="+mn-lt"/>
              <a:ea typeface="Calibri" panose="020F0502020204030204" pitchFamily="34" charset="0"/>
              <a:cs typeface="Arial" panose="020B0604020202020204" pitchFamily="34" charset="0"/>
            </a:rPr>
            <a:t>BLV</a:t>
          </a:r>
          <a:r>
            <a:rPr lang="fr-CH" sz="1000">
              <a:effectLst/>
              <a:latin typeface="+mn-lt"/>
              <a:ea typeface="Calibri" panose="020F0502020204030204" pitchFamily="34" charset="0"/>
              <a:cs typeface="Arial" panose="020B0604020202020204" pitchFamily="34" charset="0"/>
            </a:rPr>
            <a:t>: Bundesamt für Lebensmittelsicherheit und Veterinärwesen; </a:t>
          </a:r>
          <a:r>
            <a:rPr lang="fr-CH" sz="1000" b="1">
              <a:effectLst/>
              <a:latin typeface="+mn-lt"/>
              <a:ea typeface="Calibri" panose="020F0502020204030204" pitchFamily="34" charset="0"/>
              <a:cs typeface="Arial" panose="020B0604020202020204" pitchFamily="34" charset="0"/>
            </a:rPr>
            <a:t>BAFU</a:t>
          </a:r>
          <a:r>
            <a:rPr lang="fr-CH" sz="1000">
              <a:effectLst/>
              <a:latin typeface="+mn-lt"/>
              <a:ea typeface="Calibri" panose="020F0502020204030204" pitchFamily="34" charset="0"/>
              <a:cs typeface="Arial" panose="020B0604020202020204" pitchFamily="34" charset="0"/>
            </a:rPr>
            <a:t>: Bundesamt für Umwelt; </a:t>
          </a:r>
          <a:r>
            <a:rPr lang="fr-CH" sz="1000" b="1">
              <a:effectLst/>
              <a:latin typeface="+mn-lt"/>
              <a:ea typeface="Calibri" panose="020F0502020204030204" pitchFamily="34" charset="0"/>
              <a:cs typeface="Arial" panose="020B0604020202020204" pitchFamily="34" charset="0"/>
            </a:rPr>
            <a:t>HAFL</a:t>
          </a:r>
          <a:r>
            <a:rPr lang="fr-CH" sz="1000">
              <a:effectLst/>
              <a:latin typeface="+mn-lt"/>
              <a:ea typeface="Calibri" panose="020F0502020204030204" pitchFamily="34" charset="0"/>
              <a:cs typeface="Arial" panose="020B0604020202020204" pitchFamily="34" charset="0"/>
            </a:rPr>
            <a:t>: Hochschule für Agrar-, Forst- und Lebensmittelwissenschaften; </a:t>
          </a:r>
          <a:r>
            <a:rPr lang="fr-CH" sz="1000" b="1">
              <a:effectLst/>
              <a:latin typeface="+mn-lt"/>
              <a:ea typeface="Calibri" panose="020F0502020204030204" pitchFamily="34" charset="0"/>
              <a:cs typeface="Arial" panose="020B0604020202020204" pitchFamily="34" charset="0"/>
            </a:rPr>
            <a:t>SBV</a:t>
          </a:r>
          <a:r>
            <a:rPr lang="fr-CH" sz="1000">
              <a:effectLst/>
              <a:latin typeface="+mn-lt"/>
              <a:ea typeface="Calibri" panose="020F0502020204030204" pitchFamily="34" charset="0"/>
              <a:cs typeface="Arial" panose="020B0604020202020204" pitchFamily="34" charset="0"/>
            </a:rPr>
            <a:t>: Schweizer Bauernverband; </a:t>
          </a:r>
          <a:r>
            <a:rPr lang="fr-CH" sz="1000" b="1">
              <a:effectLst/>
              <a:latin typeface="+mn-lt"/>
              <a:ea typeface="Calibri" panose="020F0502020204030204" pitchFamily="34" charset="0"/>
              <a:cs typeface="Arial" panose="020B0604020202020204" pitchFamily="34" charset="0"/>
            </a:rPr>
            <a:t>SGCI</a:t>
          </a:r>
          <a:r>
            <a:rPr lang="fr-CH" sz="1000">
              <a:effectLst/>
              <a:latin typeface="+mn-lt"/>
              <a:ea typeface="Calibri" panose="020F0502020204030204" pitchFamily="34" charset="0"/>
              <a:cs typeface="Arial" panose="020B0604020202020204" pitchFamily="34" charset="0"/>
            </a:rPr>
            <a:t>: Schweizerische Gesellschaft für Chemische Industrie; </a:t>
          </a:r>
          <a:r>
            <a:rPr lang="fr-CH" sz="1000" b="1">
              <a:effectLst/>
              <a:latin typeface="+mn-lt"/>
              <a:ea typeface="Calibri" panose="020F0502020204030204" pitchFamily="34" charset="0"/>
              <a:cs typeface="Arial" panose="020B0604020202020204" pitchFamily="34" charset="0"/>
            </a:rPr>
            <a:t>OSPAR</a:t>
          </a:r>
          <a:r>
            <a:rPr lang="fr-CH" sz="1000">
              <a:effectLst/>
              <a:latin typeface="+mn-lt"/>
              <a:ea typeface="Calibri" panose="020F0502020204030204" pitchFamily="34" charset="0"/>
              <a:cs typeface="Arial" panose="020B0604020202020204" pitchFamily="34" charset="0"/>
            </a:rPr>
            <a:t>: Übereinkommen der Oslo-Konvention und der Paris-Konvention zum Schutz der Meeresumwelt im Nordost-Atlantik; </a:t>
          </a:r>
          <a:r>
            <a:rPr lang="fr-CH" sz="1000" b="1">
              <a:effectLst/>
              <a:latin typeface="+mn-lt"/>
              <a:ea typeface="Calibri" panose="020F0502020204030204" pitchFamily="34" charset="0"/>
              <a:cs typeface="Arial" panose="020B0604020202020204" pitchFamily="34" charset="0"/>
            </a:rPr>
            <a:t>IPCC</a:t>
          </a:r>
          <a:r>
            <a:rPr lang="fr-CH" sz="1000">
              <a:effectLst/>
              <a:latin typeface="+mn-lt"/>
              <a:ea typeface="Calibri" panose="020F0502020204030204" pitchFamily="34" charset="0"/>
              <a:cs typeface="Arial" panose="020B0604020202020204" pitchFamily="34" charset="0"/>
            </a:rPr>
            <a:t>: Weltklimarat; </a:t>
          </a:r>
          <a:r>
            <a:rPr lang="fr-CH" sz="1000" b="1">
              <a:effectLst/>
              <a:latin typeface="+mn-lt"/>
              <a:ea typeface="Calibri" panose="020F0502020204030204" pitchFamily="34" charset="0"/>
              <a:cs typeface="Arial" panose="020B0604020202020204" pitchFamily="34" charset="0"/>
            </a:rPr>
            <a:t>ÖLN</a:t>
          </a:r>
          <a:r>
            <a:rPr lang="fr-CH" sz="1000">
              <a:effectLst/>
              <a:latin typeface="+mn-lt"/>
              <a:ea typeface="Calibri" panose="020F0502020204030204" pitchFamily="34" charset="0"/>
              <a:cs typeface="Arial" panose="020B0604020202020204" pitchFamily="34" charset="0"/>
            </a:rPr>
            <a:t>: Ökologischer Leistungsnachweis; </a:t>
          </a:r>
          <a:r>
            <a:rPr lang="fr-CH" sz="1000" b="1">
              <a:effectLst/>
              <a:latin typeface="+mn-lt"/>
              <a:ea typeface="Calibri" panose="020F0502020204030204" pitchFamily="34" charset="0"/>
              <a:cs typeface="Arial" panose="020B0604020202020204" pitchFamily="34" charset="0"/>
            </a:rPr>
            <a:t>GVE</a:t>
          </a:r>
          <a:r>
            <a:rPr lang="fr-CH" sz="1000">
              <a:effectLst/>
              <a:latin typeface="+mn-lt"/>
              <a:ea typeface="Calibri" panose="020F0502020204030204" pitchFamily="34" charset="0"/>
              <a:cs typeface="Arial" panose="020B0604020202020204" pitchFamily="34" charset="0"/>
            </a:rPr>
            <a:t>: Grossvieheinheit; </a:t>
          </a:r>
          <a:r>
            <a:rPr lang="fr-CH" sz="1000" b="1">
              <a:effectLst/>
              <a:latin typeface="+mn-lt"/>
              <a:ea typeface="Calibri" panose="020F0502020204030204" pitchFamily="34" charset="0"/>
              <a:cs typeface="Arial" panose="020B0604020202020204" pitchFamily="34" charset="0"/>
            </a:rPr>
            <a:t>NST</a:t>
          </a:r>
          <a:r>
            <a:rPr lang="fr-CH" sz="1000">
              <a:effectLst/>
              <a:latin typeface="+mn-lt"/>
              <a:ea typeface="Calibri" panose="020F0502020204030204" pitchFamily="34" charset="0"/>
              <a:cs typeface="Arial" panose="020B0604020202020204" pitchFamily="34" charset="0"/>
            </a:rPr>
            <a:t>: Normalbestoss; </a:t>
          </a:r>
          <a:r>
            <a:rPr lang="fr-CH" sz="1000" b="1">
              <a:effectLst/>
              <a:latin typeface="+mn-lt"/>
              <a:ea typeface="Calibri" panose="020F0502020204030204" pitchFamily="34" charset="0"/>
              <a:cs typeface="Arial" panose="020B0604020202020204" pitchFamily="34" charset="0"/>
            </a:rPr>
            <a:t>LN</a:t>
          </a:r>
          <a:r>
            <a:rPr lang="fr-CH" sz="1000">
              <a:effectLst/>
              <a:latin typeface="+mn-lt"/>
              <a:ea typeface="Calibri" panose="020F0502020204030204" pitchFamily="34" charset="0"/>
              <a:cs typeface="Arial" panose="020B0604020202020204" pitchFamily="34" charset="0"/>
            </a:rPr>
            <a:t>: Landwirtschaftliche Nutzfläche; </a:t>
          </a:r>
          <a:r>
            <a:rPr lang="fr-CH" sz="1000" b="1">
              <a:effectLst/>
              <a:latin typeface="+mn-lt"/>
              <a:ea typeface="Calibri" panose="020F0502020204030204" pitchFamily="34" charset="0"/>
              <a:cs typeface="Arial" panose="020B0604020202020204" pitchFamily="34" charset="0"/>
            </a:rPr>
            <a:t>UZL</a:t>
          </a:r>
          <a:r>
            <a:rPr lang="fr-CH" sz="1000">
              <a:effectLst/>
              <a:latin typeface="+mn-lt"/>
              <a:ea typeface="Calibri" panose="020F0502020204030204" pitchFamily="34" charset="0"/>
              <a:cs typeface="Arial" panose="020B0604020202020204" pitchFamily="34" charset="0"/>
            </a:rPr>
            <a:t>: Umweltziele Landwirtschaft; </a:t>
          </a:r>
          <a:r>
            <a:rPr lang="fr-CH" sz="1000" b="1">
              <a:effectLst/>
              <a:latin typeface="+mn-lt"/>
              <a:ea typeface="Calibri" panose="020F0502020204030204" pitchFamily="34" charset="0"/>
              <a:cs typeface="Arial" panose="020B0604020202020204" pitchFamily="34" charset="0"/>
            </a:rPr>
            <a:t>TVD</a:t>
          </a:r>
          <a:r>
            <a:rPr lang="fr-CH" sz="1000">
              <a:effectLst/>
              <a:latin typeface="+mn-lt"/>
              <a:ea typeface="Calibri" panose="020F0502020204030204" pitchFamily="34" charset="0"/>
              <a:cs typeface="Arial" panose="020B0604020202020204" pitchFamily="34" charset="0"/>
            </a:rPr>
            <a:t>: Tierverkehrsdatenbank; </a:t>
          </a:r>
          <a:r>
            <a:rPr lang="fr-CH" sz="1000" b="1">
              <a:effectLst/>
              <a:latin typeface="+mn-lt"/>
              <a:ea typeface="Calibri" panose="020F0502020204030204" pitchFamily="34" charset="0"/>
              <a:cs typeface="Arial" panose="020B0604020202020204" pitchFamily="34" charset="0"/>
            </a:rPr>
            <a:t>J</a:t>
          </a:r>
          <a:r>
            <a:rPr lang="fr-CH" sz="1000">
              <a:effectLst/>
              <a:latin typeface="+mn-lt"/>
              <a:ea typeface="Calibri" panose="020F0502020204030204" pitchFamily="34" charset="0"/>
              <a:cs typeface="Arial" panose="020B0604020202020204" pitchFamily="34" charset="0"/>
            </a:rPr>
            <a:t>: Joule; </a:t>
          </a:r>
          <a:r>
            <a:rPr lang="fr-CH" sz="1000" b="1">
              <a:effectLst/>
              <a:latin typeface="+mn-lt"/>
              <a:ea typeface="Calibri" panose="020F0502020204030204" pitchFamily="34" charset="0"/>
              <a:cs typeface="Arial" panose="020B0604020202020204" pitchFamily="34" charset="0"/>
            </a:rPr>
            <a:t>CO</a:t>
          </a:r>
          <a:r>
            <a:rPr lang="fr-CH" sz="1000" b="1" baseline="-25000">
              <a:effectLst/>
              <a:latin typeface="+mn-lt"/>
              <a:ea typeface="Calibri" panose="020F0502020204030204" pitchFamily="34" charset="0"/>
              <a:cs typeface="Arial" panose="020B0604020202020204" pitchFamily="34" charset="0"/>
            </a:rPr>
            <a:t>2</a:t>
          </a:r>
          <a:r>
            <a:rPr lang="fr-CH" sz="1000" b="1">
              <a:effectLst/>
              <a:latin typeface="+mn-lt"/>
              <a:ea typeface="Calibri" panose="020F0502020204030204" pitchFamily="34" charset="0"/>
              <a:cs typeface="Arial" panose="020B0604020202020204" pitchFamily="34" charset="0"/>
            </a:rPr>
            <a:t>-Äqui.</a:t>
          </a:r>
          <a:r>
            <a:rPr lang="fr-CH" sz="1000">
              <a:effectLst/>
              <a:latin typeface="+mn-lt"/>
              <a:ea typeface="Calibri" panose="020F0502020204030204" pitchFamily="34" charset="0"/>
              <a:cs typeface="Arial" panose="020B0604020202020204" pitchFamily="34" charset="0"/>
            </a:rPr>
            <a:t>: CO</a:t>
          </a:r>
          <a:r>
            <a:rPr lang="fr-CH" sz="1000" baseline="-25000">
              <a:effectLst/>
              <a:latin typeface="+mn-lt"/>
              <a:ea typeface="Calibri" panose="020F0502020204030204" pitchFamily="34" charset="0"/>
              <a:cs typeface="Arial" panose="020B0604020202020204" pitchFamily="34" charset="0"/>
            </a:rPr>
            <a:t>2</a:t>
          </a:r>
          <a:r>
            <a:rPr lang="fr-CH" sz="1000">
              <a:effectLst/>
              <a:latin typeface="+mn-lt"/>
              <a:ea typeface="Calibri" panose="020F0502020204030204" pitchFamily="34" charset="0"/>
              <a:cs typeface="Arial" panose="020B0604020202020204" pitchFamily="34" charset="0"/>
            </a:rPr>
            <a:t>-Äquivalent.</a:t>
          </a:r>
          <a:endParaRPr lang="en-US" sz="1000" baseline="-25000">
            <a:effectLst/>
            <a:latin typeface="+mn-lt"/>
            <a:ea typeface="Calibri" panose="020F0502020204030204" pitchFamily="34" charset="0"/>
            <a:cs typeface="Arial" panose="020B0604020202020204" pitchFamily="34" charset="0"/>
          </a:endParaRPr>
        </a:p>
        <a:p>
          <a:endParaRPr lang="fr-CH" sz="1000" b="1" u="sng">
            <a:solidFill>
              <a:schemeClr val="tx1"/>
            </a:solidFill>
            <a:effectLst/>
            <a:latin typeface="+mn-lt"/>
            <a:ea typeface="+mn-ea"/>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Quellen:</a:t>
          </a:r>
        </a:p>
        <a:p>
          <a:endParaRPr lang="en-US" sz="1000">
            <a:effectLst/>
            <a:latin typeface="+mn-lt"/>
            <a:cs typeface="Arial" panose="020B0604020202020204" pitchFamily="34" charset="0"/>
          </a:endParaRPr>
        </a:p>
        <a:p>
          <a:pPr eaLnBrk="1" fontAlgn="auto" latinLnBrk="0" hangingPunct="1"/>
          <a:r>
            <a:rPr lang="fr-CH" sz="1000" b="1">
              <a:solidFill>
                <a:schemeClr val="tx1"/>
              </a:solidFill>
              <a:effectLst/>
              <a:latin typeface="+mn-lt"/>
              <a:ea typeface="+mn-ea"/>
              <a:cs typeface="Arial" panose="020B0604020202020204" pitchFamily="34" charset="0"/>
            </a:rPr>
            <a:t>1 und 3–5</a:t>
          </a:r>
          <a:r>
            <a:rPr lang="fr-CH" sz="1000">
              <a:solidFill>
                <a:schemeClr val="tx1"/>
              </a:solidFill>
              <a:effectLst/>
              <a:latin typeface="+mn-lt"/>
              <a:ea typeface="+mn-ea"/>
              <a:cs typeface="Arial" panose="020B0604020202020204" pitchFamily="34" charset="0"/>
            </a:rPr>
            <a:t>: Agroscope;</a:t>
          </a:r>
          <a:r>
            <a:rPr lang="fr-CH" sz="1000" b="1">
              <a:solidFill>
                <a:schemeClr val="tx1"/>
              </a:solidFill>
              <a:effectLst/>
              <a:latin typeface="+mn-lt"/>
              <a:ea typeface="+mn-ea"/>
              <a:cs typeface="Arial" panose="020B0604020202020204" pitchFamily="34" charset="0"/>
            </a:rPr>
            <a:t> 2</a:t>
          </a:r>
          <a:r>
            <a:rPr lang="fr-CH" sz="1000">
              <a:solidFill>
                <a:schemeClr val="tx1"/>
              </a:solidFill>
              <a:effectLst/>
              <a:latin typeface="+mn-lt"/>
              <a:ea typeface="+mn-ea"/>
              <a:cs typeface="Arial" panose="020B0604020202020204" pitchFamily="34" charset="0"/>
            </a:rPr>
            <a:t>: HAFL; </a:t>
          </a:r>
          <a:r>
            <a:rPr lang="fr-CH" sz="1000" b="1">
              <a:solidFill>
                <a:schemeClr val="tx1"/>
              </a:solidFill>
              <a:effectLst/>
              <a:latin typeface="+mn-lt"/>
              <a:ea typeface="+mn-ea"/>
              <a:cs typeface="Arial" panose="020B0604020202020204" pitchFamily="34" charset="0"/>
            </a:rPr>
            <a:t>5a</a:t>
          </a:r>
          <a:r>
            <a:rPr lang="fr-CH" sz="1000">
              <a:solidFill>
                <a:schemeClr val="tx1"/>
              </a:solidFill>
              <a:effectLst/>
              <a:latin typeface="+mn-lt"/>
              <a:ea typeface="+mn-ea"/>
              <a:cs typeface="Arial" panose="020B0604020202020204" pitchFamily="34" charset="0"/>
            </a:rPr>
            <a:t>: Agroscope und SBV; </a:t>
          </a:r>
          <a:r>
            <a:rPr lang="fr-CH" sz="1000" b="1">
              <a:solidFill>
                <a:schemeClr val="tx1"/>
              </a:solidFill>
              <a:effectLst/>
              <a:latin typeface="+mn-lt"/>
              <a:ea typeface="+mn-ea"/>
              <a:cs typeface="Arial" panose="020B0604020202020204" pitchFamily="34" charset="0"/>
            </a:rPr>
            <a:t>7, 8</a:t>
          </a:r>
          <a:r>
            <a:rPr lang="fr-CH" sz="1000" b="1" baseline="0">
              <a:solidFill>
                <a:schemeClr val="tx1"/>
              </a:solidFill>
              <a:effectLst/>
              <a:latin typeface="+mn-lt"/>
              <a:ea typeface="+mn-ea"/>
              <a:cs typeface="Arial" panose="020B0604020202020204" pitchFamily="34" charset="0"/>
            </a:rPr>
            <a:t> und </a:t>
          </a:r>
          <a:r>
            <a:rPr lang="fr-CH" sz="1000" b="1">
              <a:solidFill>
                <a:schemeClr val="tx1"/>
              </a:solidFill>
              <a:effectLst/>
              <a:latin typeface="+mn-lt"/>
              <a:ea typeface="+mn-ea"/>
              <a:cs typeface="Arial" panose="020B0604020202020204" pitchFamily="34" charset="0"/>
            </a:rPr>
            <a:t>15</a:t>
          </a:r>
          <a:r>
            <a:rPr lang="fr-CH" sz="1000">
              <a:solidFill>
                <a:schemeClr val="tx1"/>
              </a:solidFill>
              <a:effectLst/>
              <a:latin typeface="+mn-lt"/>
              <a:ea typeface="+mn-ea"/>
              <a:cs typeface="Arial" panose="020B0604020202020204" pitchFamily="34" charset="0"/>
            </a:rPr>
            <a:t>: BFS; </a:t>
          </a:r>
          <a:r>
            <a:rPr lang="fr-CH" sz="1000" b="1">
              <a:solidFill>
                <a:schemeClr val="tx1"/>
              </a:solidFill>
              <a:effectLst/>
              <a:latin typeface="+mn-lt"/>
              <a:ea typeface="+mn-ea"/>
              <a:cs typeface="Arial" panose="020B0604020202020204" pitchFamily="34" charset="0"/>
            </a:rPr>
            <a:t>6,</a:t>
          </a:r>
          <a:r>
            <a:rPr lang="fr-CH" sz="1000" b="1" baseline="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6a, 9, und 10</a:t>
          </a:r>
          <a:r>
            <a:rPr lang="fr-CH" sz="1000">
              <a:solidFill>
                <a:schemeClr val="tx1"/>
              </a:solidFill>
              <a:effectLst/>
              <a:latin typeface="+mn-lt"/>
              <a:ea typeface="+mn-ea"/>
              <a:cs typeface="Arial" panose="020B0604020202020204" pitchFamily="34" charset="0"/>
            </a:rPr>
            <a:t>: BLW; </a:t>
          </a:r>
          <a:r>
            <a:rPr lang="fr-CH" sz="1000" b="1">
              <a:solidFill>
                <a:schemeClr val="tx1"/>
              </a:solidFill>
              <a:effectLst/>
              <a:latin typeface="+mn-lt"/>
              <a:ea typeface="+mn-ea"/>
              <a:cs typeface="Arial" panose="020B0604020202020204" pitchFamily="34" charset="0"/>
            </a:rPr>
            <a:t>11</a:t>
          </a:r>
          <a:r>
            <a:rPr lang="fr-CH" sz="1000">
              <a:solidFill>
                <a:schemeClr val="tx1"/>
              </a:solidFill>
              <a:effectLst/>
              <a:latin typeface="+mn-lt"/>
              <a:ea typeface="+mn-ea"/>
              <a:cs typeface="Arial" panose="020B0604020202020204" pitchFamily="34" charset="0"/>
            </a:rPr>
            <a:t>: SGCI bis 2005 und BLW ab 2006; </a:t>
          </a:r>
          <a:r>
            <a:rPr lang="fr-CH" sz="1000" b="1">
              <a:solidFill>
                <a:schemeClr val="tx1"/>
              </a:solidFill>
              <a:effectLst/>
              <a:latin typeface="+mn-lt"/>
              <a:ea typeface="+mn-ea"/>
              <a:cs typeface="Arial" panose="020B0604020202020204" pitchFamily="34" charset="0"/>
            </a:rPr>
            <a:t>13 und 16</a:t>
          </a:r>
          <a:r>
            <a:rPr lang="fr-CH" sz="1000">
              <a:solidFill>
                <a:schemeClr val="tx1"/>
              </a:solidFill>
              <a:effectLst/>
              <a:latin typeface="+mn-lt"/>
              <a:ea typeface="+mn-ea"/>
              <a:cs typeface="Arial" panose="020B0604020202020204" pitchFamily="34" charset="0"/>
            </a:rPr>
            <a:t>: SBV; </a:t>
          </a:r>
          <a:r>
            <a:rPr lang="fr-CH" sz="1000" b="1">
              <a:solidFill>
                <a:schemeClr val="tx1"/>
              </a:solidFill>
              <a:effectLst/>
              <a:latin typeface="+mn-lt"/>
              <a:ea typeface="+mn-ea"/>
              <a:cs typeface="Arial" panose="020B0604020202020204" pitchFamily="34" charset="0"/>
            </a:rPr>
            <a:t>12</a:t>
          </a:r>
          <a:r>
            <a:rPr lang="fr-CH" sz="1000">
              <a:solidFill>
                <a:schemeClr val="tx1"/>
              </a:solidFill>
              <a:effectLst/>
              <a:latin typeface="+mn-lt"/>
              <a:ea typeface="+mn-ea"/>
              <a:cs typeface="Arial" panose="020B0604020202020204" pitchFamily="34" charset="0"/>
            </a:rPr>
            <a:t>: SBV und Agricura; </a:t>
          </a:r>
          <a:r>
            <a:rPr lang="fr-CH" sz="1000" b="1">
              <a:solidFill>
                <a:schemeClr val="tx1"/>
              </a:solidFill>
              <a:effectLst/>
              <a:latin typeface="+mn-lt"/>
              <a:ea typeface="+mn-ea"/>
              <a:cs typeface="Arial" panose="020B0604020202020204" pitchFamily="34" charset="0"/>
            </a:rPr>
            <a:t>6b et c</a:t>
          </a:r>
          <a:r>
            <a:rPr lang="fr-CH" sz="1000">
              <a:solidFill>
                <a:schemeClr val="tx1"/>
              </a:solidFill>
              <a:effectLst/>
              <a:latin typeface="+mn-lt"/>
              <a:ea typeface="+mn-ea"/>
              <a:cs typeface="Arial" panose="020B0604020202020204" pitchFamily="34" charset="0"/>
            </a:rPr>
            <a:t>: Vogelwarte Sempach</a:t>
          </a:r>
        </a:p>
        <a:p>
          <a:pPr eaLnBrk="1" fontAlgn="auto" latinLnBrk="0" hangingPunct="1"/>
          <a:endParaRPr lang="fr-CH" sz="1000">
            <a:solidFill>
              <a:schemeClr val="tx1"/>
            </a:solidFill>
            <a:effectLst/>
            <a:latin typeface="+mn-lt"/>
            <a:ea typeface="+mn-ea"/>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Bemerkungen:</a:t>
          </a:r>
        </a:p>
        <a:p>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a:t>
          </a:r>
          <a:r>
            <a:rPr lang="fr-CH" sz="1000" b="1" baseline="0">
              <a:solidFill>
                <a:sysClr val="windowText" lastClr="000000"/>
              </a:solidFill>
              <a:effectLst/>
              <a:latin typeface="+mn-lt"/>
              <a:ea typeface="+mn-ea"/>
              <a:cs typeface="Arial" panose="020B0604020202020204" pitchFamily="34" charset="0"/>
            </a:rPr>
            <a:t> und </a:t>
          </a:r>
          <a:r>
            <a:rPr lang="fr-CH" sz="1000" b="1">
              <a:solidFill>
                <a:sysClr val="windowText" lastClr="000000"/>
              </a:solidFill>
              <a:effectLst/>
              <a:latin typeface="+mn-lt"/>
              <a:ea typeface="+mn-ea"/>
              <a:cs typeface="Arial" panose="020B0604020202020204" pitchFamily="34" charset="0"/>
            </a:rPr>
            <a:t>3: </a:t>
          </a:r>
          <a:r>
            <a:rPr lang="fr-CH" sz="1000" b="0">
              <a:solidFill>
                <a:sysClr val="windowText" lastClr="000000"/>
              </a:solidFill>
              <a:effectLst/>
              <a:latin typeface="+mn-lt"/>
              <a:ea typeface="+mn-ea"/>
              <a:cs typeface="Arial" panose="020B0604020202020204" pitchFamily="34" charset="0"/>
            </a:rPr>
            <a:t>B</a:t>
          </a:r>
          <a:r>
            <a:rPr lang="fr-CH" sz="1000">
              <a:solidFill>
                <a:sysClr val="windowText" lastClr="000000"/>
              </a:solidFill>
              <a:effectLst/>
              <a:latin typeface="+mn-lt"/>
              <a:ea typeface="+mn-ea"/>
              <a:cs typeface="Arial" panose="020B0604020202020204" pitchFamily="34" charset="0"/>
            </a:rPr>
            <a:t>erechnet nach OSPAR-Methode.</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4: </a:t>
          </a:r>
          <a:r>
            <a:rPr lang="fr-CH" sz="1000" b="0">
              <a:solidFill>
                <a:sysClr val="windowText" lastClr="000000"/>
              </a:solidFill>
              <a:effectLst/>
              <a:latin typeface="+mn-lt"/>
              <a:ea typeface="+mn-ea"/>
              <a:cs typeface="Arial" panose="020B0604020202020204" pitchFamily="34" charset="0"/>
            </a:rPr>
            <a:t>Der Sektor «Landwirtschaft» gemäss IPCC entspricht der Summe der Emissionen 4a, 4b und 4c. Im Total werden hier zusätzlich die Emissionen aus der Energienutzung und die Kohlenstoffbilanz der Landnutzung berücksichtigt, ohne die Emissionen aus der Herstellung von Produktionsmitteln. 4d: Mittelwert 1990-2021. 4e: Importierte Futtermittel, Mineraldünger und Pflanzenschutzmittel. Die Emissionen aus dem nationalen Treibhausgasinventar 4a bis 4d werden mit den GWP100-Werten des fünften Sachstandberichts des IPCC gerechnet (CH4: 28, N2O: 265), während für die Emissionen aus 4e noch die entsprechenden Umrechnungsfaktoren des vierten Sachstandberichts verwendet wurden (CH4: 25, N2O: 298).</a:t>
          </a:r>
        </a:p>
        <a:p>
          <a:r>
            <a:rPr lang="fr-CH" sz="1000" b="1">
              <a:solidFill>
                <a:sysClr val="windowText" lastClr="000000"/>
              </a:solidFill>
              <a:effectLst/>
              <a:latin typeface="+mn-lt"/>
              <a:ea typeface="+mn-ea"/>
              <a:cs typeface="Arial" panose="020B0604020202020204" pitchFamily="34" charset="0"/>
            </a:rPr>
            <a:t>5: 5a</a:t>
          </a:r>
          <a:r>
            <a:rPr lang="fr-CH" sz="1000">
              <a:solidFill>
                <a:sysClr val="windowText" lastClr="000000"/>
              </a:solidFill>
              <a:effectLst/>
              <a:latin typeface="+mn-lt"/>
              <a:ea typeface="+mn-ea"/>
              <a:cs typeface="Arial" panose="020B0604020202020204" pitchFamily="34" charset="0"/>
            </a:rPr>
            <a:t>: = Energie</a:t>
          </a:r>
          <a:r>
            <a:rPr lang="fr-CH" sz="1000" baseline="0">
              <a:solidFill>
                <a:sysClr val="windowText" lastClr="000000"/>
              </a:solidFill>
              <a:effectLst/>
              <a:latin typeface="+mn-lt"/>
              <a:ea typeface="+mn-ea"/>
              <a:cs typeface="Arial" panose="020B0604020202020204" pitchFamily="34" charset="0"/>
            </a:rPr>
            <a:t> in Agrarerzeugnissen Brutto</a:t>
          </a:r>
          <a:r>
            <a:rPr lang="fr-CH" sz="1000">
              <a:solidFill>
                <a:sysClr val="windowText" lastClr="000000"/>
              </a:solidFill>
              <a:effectLst/>
              <a:latin typeface="+mn-lt"/>
              <a:ea typeface="+mn-ea"/>
              <a:cs typeface="Arial" panose="020B0604020202020204" pitchFamily="34" charset="0"/>
            </a:rPr>
            <a:t> geteilt durch den Gesamtenergiebedarf.</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6: 6a:</a:t>
          </a:r>
          <a:r>
            <a:rPr lang="fr-CH" sz="1000">
              <a:solidFill>
                <a:sysClr val="windowText" lastClr="000000"/>
              </a:solidFill>
              <a:effectLst/>
              <a:latin typeface="+mn-lt"/>
              <a:ea typeface="+mn-ea"/>
              <a:cs typeface="Arial" panose="020B0604020202020204" pitchFamily="34" charset="0"/>
            </a:rPr>
            <a:t> Ohne Hochstamm-Feldobstbäume, vor 1999 nur zu Beiträgen berechtigte Biodiversitätsförderflächen. </a:t>
          </a:r>
          <a:r>
            <a:rPr lang="fr-CH" sz="1000" b="1">
              <a:solidFill>
                <a:sysClr val="windowText" lastClr="000000"/>
              </a:solidFill>
              <a:effectLst/>
              <a:latin typeface="+mn-lt"/>
              <a:ea typeface="+mn-ea"/>
              <a:cs typeface="Arial" panose="020B0604020202020204" pitchFamily="34" charset="0"/>
            </a:rPr>
            <a:t>6b</a:t>
          </a:r>
          <a:r>
            <a:rPr lang="fr-CH" sz="1000">
              <a:solidFill>
                <a:sysClr val="windowText" lastClr="000000"/>
              </a:solidFill>
              <a:effectLst/>
              <a:latin typeface="+mn-lt"/>
              <a:ea typeface="+mn-ea"/>
              <a:cs typeface="Arial" panose="020B0604020202020204" pitchFamily="34" charset="0"/>
            </a:rPr>
            <a:t>: Im Index ist die Entwicklung von 29 Brutvogelarten, die als UZL-Zielarten definiert sind  </a:t>
          </a:r>
          <a:r>
            <a:rPr lang="fr-CH" sz="1000">
              <a:solidFill>
                <a:sysClr val="windowText" lastClr="000000"/>
              </a:solidFill>
              <a:effectLst/>
              <a:latin typeface="+mn-lt"/>
              <a:ea typeface="+mn-ea"/>
              <a:cs typeface="+mn-cs"/>
            </a:rPr>
            <a:t>(BAFU und BLW 2008)</a:t>
          </a:r>
          <a:r>
            <a:rPr lang="fr-CH" sz="1000">
              <a:solidFill>
                <a:sysClr val="windowText" lastClr="000000"/>
              </a:solidFill>
              <a:effectLst/>
              <a:latin typeface="+mn-lt"/>
              <a:ea typeface="+mn-ea"/>
              <a:cs typeface="Arial" panose="020B0604020202020204" pitchFamily="34" charset="0"/>
            </a:rPr>
            <a:t>. </a:t>
          </a:r>
          <a:r>
            <a:rPr lang="fr-CH" sz="1000" b="1">
              <a:solidFill>
                <a:sysClr val="windowText" lastClr="000000"/>
              </a:solidFill>
              <a:effectLst/>
              <a:latin typeface="+mn-lt"/>
              <a:ea typeface="+mn-ea"/>
              <a:cs typeface="Arial" panose="020B0604020202020204" pitchFamily="34" charset="0"/>
            </a:rPr>
            <a:t>6c</a:t>
          </a:r>
          <a:r>
            <a:rPr lang="fr-CH" sz="1000">
              <a:solidFill>
                <a:sysClr val="windowText" lastClr="000000"/>
              </a:solidFill>
              <a:effectLst/>
              <a:latin typeface="+mn-lt"/>
              <a:ea typeface="+mn-ea"/>
              <a:cs typeface="Arial" panose="020B0604020202020204" pitchFamily="34" charset="0"/>
            </a:rPr>
            <a:t>: </a:t>
          </a:r>
          <a:r>
            <a:rPr lang="fr-CH" sz="1000">
              <a:solidFill>
                <a:sysClr val="windowText" lastClr="000000"/>
              </a:solidFill>
              <a:effectLst/>
              <a:latin typeface="+mn-lt"/>
              <a:ea typeface="+mn-ea"/>
              <a:cs typeface="+mn-cs"/>
            </a:rPr>
            <a:t>Im Index ist die Entwicklung von 18 Brutvogelarten, die als UZL-Leitarten definiert sind (BAFU und BLW 2008).</a:t>
          </a:r>
        </a:p>
        <a:p>
          <a:r>
            <a:rPr lang="fr-CH" sz="1000" b="1">
              <a:solidFill>
                <a:sysClr val="windowText" lastClr="000000"/>
              </a:solidFill>
              <a:effectLst/>
              <a:latin typeface="+mn-lt"/>
              <a:ea typeface="+mn-ea"/>
              <a:cs typeface="Arial" panose="020B0604020202020204" pitchFamily="34" charset="0"/>
            </a:rPr>
            <a:t>7</a:t>
          </a:r>
          <a:r>
            <a:rPr lang="fr-CH" sz="1000">
              <a:solidFill>
                <a:sysClr val="windowText" lastClr="000000"/>
              </a:solidFill>
              <a:effectLst/>
              <a:latin typeface="+mn-lt"/>
              <a:ea typeface="+mn-ea"/>
              <a:cs typeface="Arial" panose="020B0604020202020204" pitchFamily="34" charset="0"/>
            </a:rPr>
            <a:t>: 1995 und 2007 gemäss Arealstatistik des BFS (umfasst die gesamten Landwirtschaftsflächen, aber auch aufgelöster Wald und Baumgruppen auf Landwirtschaftsflächen, die ursprünglich zu den bestockten Flächen gehören; die Differenz zwischen den gesamten Landwirtschaftsflächen und der landwirtschaftlichen Nutzfläche (LN) sind grösstenteils Sömmerungsflächen (zu dieser Differenz zählen auch Landwirtschaftsflächen, die nicht von Landwirten bewirtschaftet werden). Für die Arealstatistik wurden 3 Erhebungen über mehrere Jahre vorgenommen. Als Referenzjahr wurde das mittlere Jahr der Erhebung gewählt (1983 für 1979/85, 1995 für 1992/97, 2007 für 2004/2009 und 2016 für 2013/2018). Die fehlenden Jahre zwischen zwei Arealstatistiken werden mit den mittleren jährlichen Zuwachsraten überbrückt (grau hinterlegte Daten).</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8</a:t>
          </a:r>
          <a:r>
            <a:rPr lang="fr-CH" sz="1000">
              <a:solidFill>
                <a:sysClr val="windowText" lastClr="000000"/>
              </a:solidFill>
              <a:effectLst/>
              <a:latin typeface="+mn-lt"/>
              <a:ea typeface="+mn-ea"/>
              <a:cs typeface="Arial" panose="020B0604020202020204" pitchFamily="34" charset="0"/>
            </a:rPr>
            <a:t>: Keine Erhebung zwischen 1991 und 1995; LN: einem Landwirtschaftsbetrieb zugeordnete, für den Pflanzenbau genutzte Fläche (ohne die Sömmerungsfläche), die dem Bewirtschafter ganzjährig zur Verfügung steht.</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9</a:t>
          </a:r>
          <a:r>
            <a:rPr lang="fr-CH" sz="1000">
              <a:solidFill>
                <a:sysClr val="windowText" lastClr="000000"/>
              </a:solidFill>
              <a:effectLst/>
              <a:latin typeface="+mn-lt"/>
              <a:ea typeface="+mn-ea"/>
              <a:cs typeface="Arial" panose="020B0604020202020204" pitchFamily="34" charset="0"/>
            </a:rPr>
            <a:t>: Ein NST entspricht 1 GVE x Sömmerungsdauer / 100</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10</a:t>
          </a:r>
          <a:r>
            <a:rPr lang="fr-CH" sz="1000">
              <a:solidFill>
                <a:sysClr val="windowText" lastClr="000000"/>
              </a:solidFill>
              <a:effectLst/>
              <a:latin typeface="+mn-lt"/>
              <a:ea typeface="+mn-ea"/>
              <a:cs typeface="Arial" panose="020B0604020202020204" pitchFamily="34" charset="0"/>
            </a:rPr>
            <a:t>: Der Grossteil der naturnah bewirtschafteten Fläche umfasst umweltfreundliche Betriebe</a:t>
          </a:r>
          <a:r>
            <a:rPr lang="fr-CH" sz="1000" baseline="0">
              <a:solidFill>
                <a:sysClr val="windowText" lastClr="000000"/>
              </a:solidFill>
              <a:effectLst/>
              <a:latin typeface="+mn-lt"/>
              <a:ea typeface="+mn-ea"/>
              <a:cs typeface="Arial" panose="020B0604020202020204" pitchFamily="34" charset="0"/>
            </a:rPr>
            <a:t> (von 1993 bis 1998: Bewirtschaftung gemäss integrierter Produktion und Bio-Landbau, ab </a:t>
          </a:r>
          <a:r>
            <a:rPr lang="fr-CH" sz="1000">
              <a:solidFill>
                <a:sysClr val="windowText" lastClr="000000"/>
              </a:solidFill>
              <a:effectLst/>
              <a:latin typeface="+mn-lt"/>
              <a:ea typeface="+mn-ea"/>
              <a:cs typeface="Arial" panose="020B0604020202020204" pitchFamily="34" charset="0"/>
            </a:rPr>
            <a:t>1999: </a:t>
          </a:r>
          <a:r>
            <a:rPr lang="fr-CH" sz="1000" baseline="0">
              <a:solidFill>
                <a:sysClr val="windowText" lastClr="000000"/>
              </a:solidFill>
              <a:effectLst/>
              <a:latin typeface="+mn-lt"/>
              <a:ea typeface="+mn-ea"/>
              <a:cs typeface="Arial" panose="020B0604020202020204" pitchFamily="34" charset="0"/>
            </a:rPr>
            <a:t>Bewirtschaftung mit ökologischem Leistungsnachweis (ÖLN)).</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11</a:t>
          </a:r>
          <a:r>
            <a:rPr lang="fr-CH" sz="1000">
              <a:solidFill>
                <a:sysClr val="windowText" lastClr="000000"/>
              </a:solidFill>
              <a:effectLst/>
              <a:latin typeface="+mn-lt"/>
              <a:ea typeface="+mn-ea"/>
              <a:cs typeface="Arial" panose="020B0604020202020204" pitchFamily="34" charset="0"/>
            </a:rPr>
            <a:t>: Aufgrund der neuen Eurostat-Klassifikation sind die bisher publizierten Statistiken mit der aktuellen Statistik nicht vergleichbar. Deshalb nimmt das BLW die Zahlen, die seit 2008 publiziert wurden, nochmals auf. Anders als bei der früheren Klassifikation umfasst die Eurostat-Klassifikation auch nicht klassifizierte Wirkstoffe wie Molluskizide, Rodentizide, Nematizide und Repellentien. </a:t>
          </a:r>
        </a:p>
        <a:p>
          <a:r>
            <a:rPr lang="fr-CH" sz="1000" b="1">
              <a:solidFill>
                <a:sysClr val="windowText" lastClr="000000"/>
              </a:solidFill>
              <a:effectLst/>
              <a:latin typeface="+mn-lt"/>
              <a:ea typeface="+mn-ea"/>
              <a:cs typeface="Arial" panose="020B0604020202020204" pitchFamily="34" charset="0"/>
            </a:rPr>
            <a:t>12: </a:t>
          </a:r>
          <a:r>
            <a:rPr lang="fr-CH" sz="1000">
              <a:solidFill>
                <a:sysClr val="windowText" lastClr="000000"/>
              </a:solidFill>
              <a:effectLst/>
              <a:latin typeface="+mn-lt"/>
              <a:ea typeface="+mn-ea"/>
              <a:cs typeface="Arial" panose="020B0604020202020204" pitchFamily="34" charset="0"/>
            </a:rPr>
            <a:t>Ab 2011: Kalenderjahr</a:t>
          </a:r>
        </a:p>
        <a:p>
          <a:r>
            <a:rPr lang="fr-CH" sz="1000" b="1">
              <a:solidFill>
                <a:sysClr val="windowText" lastClr="000000"/>
              </a:solidFill>
              <a:effectLst/>
              <a:latin typeface="+mn-lt"/>
              <a:ea typeface="+mn-ea"/>
              <a:cs typeface="Arial" panose="020B0604020202020204" pitchFamily="34" charset="0"/>
            </a:rPr>
            <a:t>13</a:t>
          </a:r>
          <a:r>
            <a:rPr lang="fr-CH" sz="1000">
              <a:solidFill>
                <a:sysClr val="windowText" lastClr="000000"/>
              </a:solidFill>
              <a:effectLst/>
              <a:latin typeface="+mn-lt"/>
              <a:ea typeface="+mn-ea"/>
              <a:cs typeface="Arial" panose="020B0604020202020204" pitchFamily="34" charset="0"/>
            </a:rPr>
            <a:t>: </a:t>
          </a:r>
          <a:r>
            <a:rPr lang="fr-CH" sz="1000" b="1">
              <a:solidFill>
                <a:sysClr val="windowText" lastClr="000000"/>
              </a:solidFill>
              <a:effectLst/>
              <a:latin typeface="+mn-lt"/>
              <a:ea typeface="+mn-ea"/>
              <a:cs typeface="Arial" panose="020B0604020202020204" pitchFamily="34" charset="0"/>
            </a:rPr>
            <a:t>13a</a:t>
          </a:r>
          <a:r>
            <a:rPr lang="fr-CH" sz="1000">
              <a:solidFill>
                <a:sysClr val="windowText" lastClr="000000"/>
              </a:solidFill>
              <a:effectLst/>
              <a:latin typeface="+mn-lt"/>
              <a:ea typeface="+mn-ea"/>
              <a:cs typeface="Arial" panose="020B0604020202020204" pitchFamily="34" charset="0"/>
            </a:rPr>
            <a:t>: Abfälle aus in der Schweiz verarbeiteten Agrarrohstoffen (z. B. Ölsaaten, Braugerste); kursiv gedruckte Daten sind provisorisch.</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14</a:t>
          </a:r>
          <a:r>
            <a:rPr lang="fr-CH" sz="1000">
              <a:solidFill>
                <a:sysClr val="windowText" lastClr="000000"/>
              </a:solidFill>
              <a:effectLst/>
              <a:latin typeface="+mn-lt"/>
              <a:ea typeface="+mn-ea"/>
              <a:cs typeface="Arial" panose="020B0604020202020204" pitchFamily="34" charset="0"/>
            </a:rPr>
            <a:t>: Die Referenzgrössen sind keine Agrarumweltindikatoren, können aber als Vergleichsgrössen im Zusammenhang mit agroökonomischen Trends herangezogen werden.</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15</a:t>
          </a:r>
          <a:r>
            <a:rPr lang="fr-CH" sz="1000">
              <a:solidFill>
                <a:sysClr val="windowText" lastClr="000000"/>
              </a:solidFill>
              <a:effectLst/>
              <a:latin typeface="+mn-lt"/>
              <a:ea typeface="+mn-ea"/>
              <a:cs typeface="Arial" panose="020B0604020202020204" pitchFamily="34" charset="0"/>
            </a:rPr>
            <a:t>: Keine Erhebung zwischen 1991 und 1995; ab 2009 stammen die Daten zum Rindvieh aus der TVD</a:t>
          </a:r>
          <a:r>
            <a:rPr lang="en-US" sz="1000">
              <a:solidFill>
                <a:sysClr val="windowText" lastClr="000000"/>
              </a:solidFill>
              <a:effectLst/>
              <a:latin typeface="+mn-lt"/>
              <a:ea typeface="+mn-ea"/>
              <a:cs typeface="Arial" panose="020B0604020202020204" pitchFamily="34" charset="0"/>
            </a:rPr>
            <a:t>.</a:t>
          </a:r>
        </a:p>
        <a:p>
          <a:r>
            <a:rPr lang="en-US" sz="1000" b="1">
              <a:solidFill>
                <a:sysClr val="windowText" lastClr="000000"/>
              </a:solidFill>
              <a:effectLst/>
              <a:latin typeface="+mn-lt"/>
              <a:ea typeface="+mn-ea"/>
              <a:cs typeface="Arial" panose="020B0604020202020204" pitchFamily="34" charset="0"/>
            </a:rPr>
            <a:t>16:</a:t>
          </a:r>
          <a:r>
            <a:rPr lang="en-US" sz="1000" b="1" baseline="0">
              <a:solidFill>
                <a:sysClr val="windowText" lastClr="000000"/>
              </a:solidFill>
              <a:effectLst/>
              <a:latin typeface="+mn-lt"/>
              <a:ea typeface="+mn-ea"/>
              <a:cs typeface="Arial" panose="020B0604020202020204" pitchFamily="34" charset="0"/>
            </a:rPr>
            <a:t> </a:t>
          </a:r>
          <a:r>
            <a:rPr lang="en-US" sz="1000" b="0" baseline="0">
              <a:solidFill>
                <a:sysClr val="windowText" lastClr="000000"/>
              </a:solidFill>
              <a:effectLst/>
              <a:latin typeface="+mn-lt"/>
              <a:ea typeface="+mn-ea"/>
              <a:cs typeface="Arial" panose="020B0604020202020204" pitchFamily="34" charset="0"/>
            </a:rPr>
            <a:t>Neue Berechnungsmethode ab 2007</a:t>
          </a:r>
          <a:endParaRPr lang="en-US" sz="1000" b="0">
            <a:solidFill>
              <a:sysClr val="windowText" lastClr="000000"/>
            </a:solidFill>
            <a:effectLst/>
            <a:latin typeface="+mn-lt"/>
            <a:cs typeface="Arial" panose="020B0604020202020204" pitchFamily="34" charset="0"/>
          </a:endParaRPr>
        </a:p>
      </xdr:txBody>
    </xdr:sp>
    <xdr:clientData/>
  </xdr:one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636"/>
  <sheetViews>
    <sheetView tabSelected="1" zoomScale="80" zoomScaleNormal="80" zoomScalePageLayoutView="94" workbookViewId="0">
      <pane xSplit="3" ySplit="3" topLeftCell="D4" activePane="bottomRight" state="frozen"/>
      <selection pane="topRight" activeCell="D1" sqref="D1"/>
      <selection pane="bottomLeft" activeCell="A4" sqref="A4"/>
      <selection pane="bottomRight" sqref="A1:AD2"/>
    </sheetView>
  </sheetViews>
  <sheetFormatPr baseColWidth="10" defaultColWidth="11.42578125" defaultRowHeight="12.75" x14ac:dyDescent="0.2"/>
  <cols>
    <col min="1" max="1" width="11.42578125" style="7"/>
    <col min="2" max="2" width="65.28515625" style="7" bestFit="1" customWidth="1"/>
    <col min="3" max="3" width="25" style="7" customWidth="1"/>
    <col min="4" max="7" width="8.140625" style="7" customWidth="1"/>
    <col min="8" max="8" width="8.140625" style="7" bestFit="1" customWidth="1"/>
    <col min="9" max="9" width="8.140625" style="7" customWidth="1"/>
    <col min="10" max="10" width="8.140625" style="7" bestFit="1" customWidth="1"/>
    <col min="11" max="12" width="8.140625" style="7" customWidth="1"/>
    <col min="13" max="36" width="8.140625" style="7" bestFit="1" customWidth="1"/>
    <col min="37" max="37" width="6.42578125" style="7" customWidth="1"/>
    <col min="38" max="38" width="6.28515625" style="7" bestFit="1" customWidth="1"/>
    <col min="39" max="39" width="34.140625" style="7" hidden="1" customWidth="1"/>
    <col min="40" max="40" width="15" style="7" hidden="1" customWidth="1"/>
    <col min="41" max="41" width="16.85546875" style="7" bestFit="1" customWidth="1"/>
    <col min="42" max="42" width="22.5703125" style="7" bestFit="1" customWidth="1"/>
    <col min="43" max="43" width="13.28515625" style="7" bestFit="1" customWidth="1"/>
    <col min="44" max="44" width="11.42578125" style="7" bestFit="1" customWidth="1"/>
    <col min="45" max="45" width="12.42578125" style="7" bestFit="1" customWidth="1"/>
    <col min="46" max="46" width="12.85546875" style="7" bestFit="1" customWidth="1"/>
    <col min="47" max="47" width="7.140625" style="7" customWidth="1"/>
    <col min="48" max="48" width="11.5703125" style="7" bestFit="1" customWidth="1"/>
    <col min="49" max="49" width="12.42578125" style="7" bestFit="1" customWidth="1"/>
    <col min="50" max="50" width="6.7109375" style="7" customWidth="1"/>
    <col min="51" max="51" width="13.5703125" style="7" bestFit="1" customWidth="1"/>
    <col min="52" max="52" width="11.5703125" style="7" bestFit="1" customWidth="1"/>
    <col min="53" max="16384" width="11.42578125" style="7"/>
  </cols>
  <sheetData>
    <row r="1" spans="1:42" ht="12.75" customHeight="1" x14ac:dyDescent="0.2">
      <c r="A1" s="75" t="s">
        <v>64</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6"/>
    </row>
    <row r="2" spans="1:42"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6"/>
    </row>
    <row r="3" spans="1:42" ht="24.75" customHeight="1" x14ac:dyDescent="0.35">
      <c r="A3" s="75"/>
      <c r="B3" s="80"/>
      <c r="C3" s="8" t="s">
        <v>8</v>
      </c>
      <c r="D3" s="8">
        <v>1990</v>
      </c>
      <c r="E3" s="8">
        <v>1991</v>
      </c>
      <c r="F3" s="8">
        <v>1992</v>
      </c>
      <c r="G3" s="8">
        <v>1993</v>
      </c>
      <c r="H3" s="8">
        <v>1994</v>
      </c>
      <c r="I3" s="8">
        <v>1995</v>
      </c>
      <c r="J3" s="8">
        <v>1996</v>
      </c>
      <c r="K3" s="8">
        <v>1997</v>
      </c>
      <c r="L3" s="8">
        <v>1998</v>
      </c>
      <c r="M3" s="8">
        <v>1999</v>
      </c>
      <c r="N3" s="8">
        <v>2000</v>
      </c>
      <c r="O3" s="8">
        <v>2001</v>
      </c>
      <c r="P3" s="8">
        <v>2002</v>
      </c>
      <c r="Q3" s="8">
        <v>2003</v>
      </c>
      <c r="R3" s="8">
        <v>2004</v>
      </c>
      <c r="S3" s="8">
        <v>2005</v>
      </c>
      <c r="T3" s="8">
        <v>2006</v>
      </c>
      <c r="U3" s="8">
        <v>2007</v>
      </c>
      <c r="V3" s="8">
        <v>2008</v>
      </c>
      <c r="W3" s="8">
        <v>2009</v>
      </c>
      <c r="X3" s="8">
        <v>2010</v>
      </c>
      <c r="Y3" s="8">
        <v>2011</v>
      </c>
      <c r="Z3" s="8">
        <v>2012</v>
      </c>
      <c r="AA3" s="8">
        <v>2013</v>
      </c>
      <c r="AB3" s="8">
        <v>2014</v>
      </c>
      <c r="AC3" s="8">
        <v>2015</v>
      </c>
      <c r="AD3" s="8">
        <v>2016</v>
      </c>
      <c r="AE3" s="8">
        <v>2017</v>
      </c>
      <c r="AF3" s="8">
        <v>2018</v>
      </c>
      <c r="AG3" s="8">
        <v>2019</v>
      </c>
      <c r="AH3" s="8">
        <v>2020</v>
      </c>
      <c r="AI3" s="8">
        <v>2021</v>
      </c>
      <c r="AJ3" s="8">
        <v>2022</v>
      </c>
    </row>
    <row r="4" spans="1:42" ht="18" x14ac:dyDescent="0.25">
      <c r="A4" s="77" t="s">
        <v>5</v>
      </c>
      <c r="B4" s="17" t="s">
        <v>73</v>
      </c>
      <c r="C4" s="17"/>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6"/>
    </row>
    <row r="5" spans="1:42" s="38" customFormat="1" x14ac:dyDescent="0.2">
      <c r="A5" s="81"/>
      <c r="B5" s="3" t="s">
        <v>6</v>
      </c>
      <c r="C5" s="3" t="s">
        <v>0</v>
      </c>
      <c r="D5" s="47">
        <v>113929.07816674662</v>
      </c>
      <c r="E5" s="47">
        <v>114918.39783741222</v>
      </c>
      <c r="F5" s="47">
        <v>113802.86905392511</v>
      </c>
      <c r="G5" s="47">
        <v>106877.34143324439</v>
      </c>
      <c r="H5" s="47">
        <v>105312.08853752079</v>
      </c>
      <c r="I5" s="47">
        <v>108140.24575426462</v>
      </c>
      <c r="J5" s="47">
        <v>101533.51315944191</v>
      </c>
      <c r="K5" s="47">
        <v>92586.637510698827</v>
      </c>
      <c r="L5" s="47">
        <v>94986.330266882971</v>
      </c>
      <c r="M5" s="47">
        <v>91216.07267368157</v>
      </c>
      <c r="N5" s="47">
        <v>97501.634683528624</v>
      </c>
      <c r="O5" s="47">
        <v>100574.9015188699</v>
      </c>
      <c r="P5" s="47">
        <v>99493.623478082096</v>
      </c>
      <c r="Q5" s="47">
        <v>102027.04380801339</v>
      </c>
      <c r="R5" s="47">
        <v>94788.805493901717</v>
      </c>
      <c r="S5" s="47">
        <v>90178.869277329795</v>
      </c>
      <c r="T5" s="47">
        <v>96199.689785321432</v>
      </c>
      <c r="U5" s="47">
        <v>100285.29610476067</v>
      </c>
      <c r="V5" s="47">
        <v>98481.137687756098</v>
      </c>
      <c r="W5" s="47">
        <v>92394.167711671762</v>
      </c>
      <c r="X5" s="47">
        <v>104383.77789151311</v>
      </c>
      <c r="Y5" s="47">
        <v>94525.045838428268</v>
      </c>
      <c r="Z5" s="47">
        <v>91330.943639891586</v>
      </c>
      <c r="AA5" s="47">
        <v>94699.330771953799</v>
      </c>
      <c r="AB5" s="47">
        <v>97334.136827707902</v>
      </c>
      <c r="AC5" s="47">
        <v>93944.929568626147</v>
      </c>
      <c r="AD5" s="47">
        <v>99044.68117047369</v>
      </c>
      <c r="AE5" s="47">
        <v>96059.194736406789</v>
      </c>
      <c r="AF5" s="47">
        <v>96710.124434086174</v>
      </c>
      <c r="AG5" s="47">
        <v>86997.016235613017</v>
      </c>
      <c r="AH5" s="47">
        <v>82889.043283625084</v>
      </c>
      <c r="AI5" s="47">
        <v>95571.577141375747</v>
      </c>
      <c r="AJ5" s="47"/>
      <c r="AK5" s="46"/>
      <c r="AL5" s="7"/>
      <c r="AM5" s="7"/>
      <c r="AN5" s="7"/>
      <c r="AO5" s="7"/>
      <c r="AP5" s="7"/>
    </row>
    <row r="6" spans="1:42" s="38" customFormat="1" ht="14.25" customHeight="1" x14ac:dyDescent="0.2">
      <c r="A6" s="81"/>
      <c r="B6" s="3" t="s">
        <v>9</v>
      </c>
      <c r="C6" s="3" t="s">
        <v>0</v>
      </c>
      <c r="D6" s="47">
        <v>154877.21175478335</v>
      </c>
      <c r="E6" s="47">
        <v>156856.04652963325</v>
      </c>
      <c r="F6" s="47">
        <v>155218.43358595096</v>
      </c>
      <c r="G6" s="47">
        <v>149170.6036468352</v>
      </c>
      <c r="H6" s="47">
        <v>146011.39692796575</v>
      </c>
      <c r="I6" s="47">
        <v>147467.53254877441</v>
      </c>
      <c r="J6" s="47">
        <v>143859.13216751977</v>
      </c>
      <c r="K6" s="47">
        <v>134716.32296353919</v>
      </c>
      <c r="L6" s="47">
        <v>138871.58934283649</v>
      </c>
      <c r="M6" s="47">
        <v>135217.41232873188</v>
      </c>
      <c r="N6" s="47">
        <v>141307.2387476493</v>
      </c>
      <c r="O6" s="47">
        <v>144676.24792374641</v>
      </c>
      <c r="P6" s="47">
        <v>144643.13565074338</v>
      </c>
      <c r="Q6" s="47">
        <v>145483.89310505547</v>
      </c>
      <c r="R6" s="47">
        <v>142464.30227286433</v>
      </c>
      <c r="S6" s="47">
        <v>137197.70607014777</v>
      </c>
      <c r="T6" s="47">
        <v>142983.6650269143</v>
      </c>
      <c r="U6" s="47">
        <v>147038.2769557774</v>
      </c>
      <c r="V6" s="47">
        <v>147274.92593199527</v>
      </c>
      <c r="W6" s="47">
        <v>141850.69531935005</v>
      </c>
      <c r="X6" s="47">
        <v>153647.63433314508</v>
      </c>
      <c r="Y6" s="47">
        <v>146185.35109255544</v>
      </c>
      <c r="Z6" s="47">
        <v>143322.51062598478</v>
      </c>
      <c r="AA6" s="47">
        <v>145656.10911268904</v>
      </c>
      <c r="AB6" s="47">
        <v>149365.76865787935</v>
      </c>
      <c r="AC6" s="47">
        <v>145225.24672865673</v>
      </c>
      <c r="AD6" s="47">
        <v>148506.76548083476</v>
      </c>
      <c r="AE6" s="47">
        <v>148826.72527925542</v>
      </c>
      <c r="AF6" s="47">
        <v>147554.1933729047</v>
      </c>
      <c r="AG6" s="47">
        <v>138373.10345957911</v>
      </c>
      <c r="AH6" s="47">
        <v>134140.01682553755</v>
      </c>
      <c r="AI6" s="47">
        <v>145109.10294450022</v>
      </c>
      <c r="AJ6" s="47"/>
      <c r="AK6" s="46"/>
      <c r="AL6" s="7"/>
      <c r="AM6" s="7"/>
      <c r="AN6" s="7"/>
      <c r="AO6" s="7"/>
      <c r="AP6" s="7"/>
    </row>
    <row r="7" spans="1:42" ht="14.25" customHeight="1" x14ac:dyDescent="0.2">
      <c r="A7" s="81"/>
      <c r="B7" s="4" t="s">
        <v>10</v>
      </c>
      <c r="C7" s="4" t="s">
        <v>0</v>
      </c>
      <c r="D7" s="48">
        <v>24845.567914302192</v>
      </c>
      <c r="E7" s="48">
        <v>26357.236561947506</v>
      </c>
      <c r="F7" s="48">
        <v>25387.766463005028</v>
      </c>
      <c r="G7" s="48">
        <v>24855.925184355921</v>
      </c>
      <c r="H7" s="48">
        <v>25350.05277028602</v>
      </c>
      <c r="I7" s="48">
        <v>27055.203577041371</v>
      </c>
      <c r="J7" s="48">
        <v>25594.193045975473</v>
      </c>
      <c r="K7" s="48">
        <v>24833.732296287071</v>
      </c>
      <c r="L7" s="48">
        <v>28495.727966162205</v>
      </c>
      <c r="M7" s="48">
        <v>25745.311369917497</v>
      </c>
      <c r="N7" s="48">
        <v>30289.242026208776</v>
      </c>
      <c r="O7" s="48">
        <v>34632.034072672264</v>
      </c>
      <c r="P7" s="48">
        <v>34579.646644694833</v>
      </c>
      <c r="Q7" s="48">
        <v>38485.283242710037</v>
      </c>
      <c r="R7" s="48">
        <v>36212.079846601438</v>
      </c>
      <c r="S7" s="48">
        <v>33014.295486830895</v>
      </c>
      <c r="T7" s="48">
        <v>39139.910288857704</v>
      </c>
      <c r="U7" s="48">
        <v>41066.306915948255</v>
      </c>
      <c r="V7" s="48">
        <v>44490.511220250206</v>
      </c>
      <c r="W7" s="48">
        <v>42814.425043672556</v>
      </c>
      <c r="X7" s="48">
        <v>47555.120037892171</v>
      </c>
      <c r="Y7" s="48">
        <v>47040.068495373656</v>
      </c>
      <c r="Z7" s="48">
        <v>46050.566546889873</v>
      </c>
      <c r="AA7" s="48">
        <v>49660.987447933876</v>
      </c>
      <c r="AB7" s="48">
        <v>47868.781323631949</v>
      </c>
      <c r="AC7" s="48">
        <v>50036.727200755122</v>
      </c>
      <c r="AD7" s="48">
        <v>51009.438091823045</v>
      </c>
      <c r="AE7" s="48">
        <v>48929.718846307791</v>
      </c>
      <c r="AF7" s="48">
        <v>51862.570824104077</v>
      </c>
      <c r="AG7" s="48">
        <v>48660.806893910631</v>
      </c>
      <c r="AH7" s="48">
        <v>43949.161454506961</v>
      </c>
      <c r="AI7" s="48">
        <v>50780.998926815497</v>
      </c>
      <c r="AJ7" s="48"/>
      <c r="AK7" s="46"/>
    </row>
    <row r="8" spans="1:42" ht="14.25" customHeight="1" x14ac:dyDescent="0.2">
      <c r="A8" s="81"/>
      <c r="B8" s="4" t="s">
        <v>11</v>
      </c>
      <c r="C8" s="4" t="s">
        <v>0</v>
      </c>
      <c r="D8" s="48">
        <v>67609</v>
      </c>
      <c r="E8" s="48">
        <v>67803</v>
      </c>
      <c r="F8" s="48">
        <v>67609</v>
      </c>
      <c r="G8" s="48">
        <v>62856</v>
      </c>
      <c r="H8" s="48">
        <v>59170</v>
      </c>
      <c r="I8" s="48">
        <v>59170</v>
      </c>
      <c r="J8" s="48">
        <v>57080.765500000001</v>
      </c>
      <c r="K8" s="48">
        <v>49345.083400000003</v>
      </c>
      <c r="L8" s="48">
        <v>50729.06</v>
      </c>
      <c r="M8" s="48">
        <v>50729.06</v>
      </c>
      <c r="N8" s="48">
        <v>53371.34</v>
      </c>
      <c r="O8" s="48">
        <v>53371.34</v>
      </c>
      <c r="P8" s="48">
        <v>54054.22</v>
      </c>
      <c r="Q8" s="48">
        <v>51576.84</v>
      </c>
      <c r="R8" s="48">
        <v>51988.119999999995</v>
      </c>
      <c r="S8" s="48">
        <v>50795.02</v>
      </c>
      <c r="T8" s="48">
        <v>49902.619999999995</v>
      </c>
      <c r="U8" s="48">
        <v>52307.25</v>
      </c>
      <c r="V8" s="48">
        <v>49284.380799999999</v>
      </c>
      <c r="W8" s="48">
        <v>46418.476999999999</v>
      </c>
      <c r="X8" s="48">
        <v>53815.9977</v>
      </c>
      <c r="Y8" s="48">
        <v>47420.642200000002</v>
      </c>
      <c r="Z8" s="48">
        <v>45799.423000000003</v>
      </c>
      <c r="AA8" s="48">
        <v>44347.381499999996</v>
      </c>
      <c r="AB8" s="48">
        <v>50019.980299999996</v>
      </c>
      <c r="AC8" s="48">
        <v>44393.194600000003</v>
      </c>
      <c r="AD8" s="48">
        <v>47058.793400000002</v>
      </c>
      <c r="AE8" s="48">
        <v>50059.6921</v>
      </c>
      <c r="AF8" s="48">
        <v>46431.242200000001</v>
      </c>
      <c r="AG8" s="48">
        <v>40757.1011</v>
      </c>
      <c r="AH8" s="48">
        <v>41684.702399999995</v>
      </c>
      <c r="AI8" s="48">
        <v>46007.943899999998</v>
      </c>
      <c r="AJ8" s="48"/>
      <c r="AK8" s="46"/>
    </row>
    <row r="9" spans="1:42" ht="14.25" customHeight="1" x14ac:dyDescent="0.2">
      <c r="A9" s="81"/>
      <c r="B9" s="4" t="s">
        <v>12</v>
      </c>
      <c r="C9" s="4" t="s">
        <v>0</v>
      </c>
      <c r="D9" s="48">
        <v>6705.1245972662537</v>
      </c>
      <c r="E9" s="48">
        <v>6733.9298670105136</v>
      </c>
      <c r="F9" s="48">
        <v>6773.1384452362799</v>
      </c>
      <c r="G9" s="48">
        <v>6701.0610882888932</v>
      </c>
      <c r="H9" s="48">
        <v>6841.4962831154699</v>
      </c>
      <c r="I9" s="48">
        <v>6807.6127795587909</v>
      </c>
      <c r="J9" s="48">
        <v>6900.4642976637424</v>
      </c>
      <c r="K9" s="48">
        <v>7064.1479353972409</v>
      </c>
      <c r="L9" s="48">
        <v>7038.6561463161179</v>
      </c>
      <c r="M9" s="48">
        <v>6957.0839898558561</v>
      </c>
      <c r="N9" s="48">
        <v>6502.1862514243394</v>
      </c>
      <c r="O9" s="48">
        <v>5414.7424319003658</v>
      </c>
      <c r="P9" s="48">
        <v>4680.0649956512716</v>
      </c>
      <c r="Q9" s="48">
        <v>4252.6361982170183</v>
      </c>
      <c r="R9" s="48">
        <v>4091.6739411681783</v>
      </c>
      <c r="S9" s="48">
        <v>3750.0672176325033</v>
      </c>
      <c r="T9" s="48">
        <v>3835.8199554717971</v>
      </c>
      <c r="U9" s="48">
        <v>3428.0076597991319</v>
      </c>
      <c r="V9" s="48">
        <v>2839.596501023374</v>
      </c>
      <c r="W9" s="48">
        <v>2809.4231675719966</v>
      </c>
      <c r="X9" s="48">
        <v>2882.2294073390703</v>
      </c>
      <c r="Y9" s="48">
        <v>2837.8038852188283</v>
      </c>
      <c r="Z9" s="48">
        <v>2714.1006265341193</v>
      </c>
      <c r="AA9" s="48">
        <v>3252.4953550087257</v>
      </c>
      <c r="AB9" s="48">
        <v>3276.0893844120865</v>
      </c>
      <c r="AC9" s="48">
        <v>3013.9344578887844</v>
      </c>
      <c r="AD9" s="48">
        <v>2901.0523246011448</v>
      </c>
      <c r="AE9" s="48">
        <v>2905.0358218511928</v>
      </c>
      <c r="AF9" s="48">
        <v>2674.4376480040287</v>
      </c>
      <c r="AG9" s="48">
        <v>2755.6907008525404</v>
      </c>
      <c r="AH9" s="48">
        <v>2752.975180707037</v>
      </c>
      <c r="AI9" s="48">
        <v>2756.4827773702309</v>
      </c>
      <c r="AJ9" s="48"/>
      <c r="AK9" s="46"/>
    </row>
    <row r="10" spans="1:42" ht="14.25" customHeight="1" x14ac:dyDescent="0.2">
      <c r="A10" s="81"/>
      <c r="B10" s="4" t="s">
        <v>13</v>
      </c>
      <c r="C10" s="4" t="s">
        <v>0</v>
      </c>
      <c r="D10" s="48">
        <v>320.11608136960001</v>
      </c>
      <c r="E10" s="48">
        <v>329.52794912560012</v>
      </c>
      <c r="F10" s="48">
        <v>371.48286613760001</v>
      </c>
      <c r="G10" s="48">
        <v>337.62088312799995</v>
      </c>
      <c r="H10" s="48">
        <v>334.81797377600003</v>
      </c>
      <c r="I10" s="48">
        <v>292.51502535200001</v>
      </c>
      <c r="J10" s="48">
        <v>201.38541426399996</v>
      </c>
      <c r="K10" s="48">
        <v>240.27102806400001</v>
      </c>
      <c r="L10" s="48">
        <v>210.21680908000002</v>
      </c>
      <c r="M10" s="48">
        <v>224.646692008</v>
      </c>
      <c r="N10" s="48">
        <v>202.516660304</v>
      </c>
      <c r="O10" s="48">
        <v>191.93716448800001</v>
      </c>
      <c r="P10" s="48">
        <v>185.49573251200002</v>
      </c>
      <c r="Q10" s="48">
        <v>218.83700411200002</v>
      </c>
      <c r="R10" s="48">
        <v>244.83206028000001</v>
      </c>
      <c r="S10" s="48">
        <v>235.51909385600001</v>
      </c>
      <c r="T10" s="48">
        <v>202.57991700800002</v>
      </c>
      <c r="U10" s="48">
        <v>208.05230873599999</v>
      </c>
      <c r="V10" s="48">
        <v>229.50789021599999</v>
      </c>
      <c r="W10" s="48">
        <v>194.18503646400001</v>
      </c>
      <c r="X10" s="48">
        <v>245.25443592799999</v>
      </c>
      <c r="Y10" s="48">
        <v>250.50588272800002</v>
      </c>
      <c r="Z10" s="48">
        <v>240.082325704</v>
      </c>
      <c r="AA10" s="48">
        <v>254.260744864</v>
      </c>
      <c r="AB10" s="48">
        <v>255.64173979999998</v>
      </c>
      <c r="AC10" s="48">
        <v>274.52585036799996</v>
      </c>
      <c r="AD10" s="48">
        <v>296.89148812000002</v>
      </c>
      <c r="AE10" s="48">
        <v>318.61556257599995</v>
      </c>
      <c r="AF10" s="48">
        <v>300.54445263999997</v>
      </c>
      <c r="AG10" s="48">
        <v>324.77028237600001</v>
      </c>
      <c r="AH10" s="48">
        <v>338.25189818399997</v>
      </c>
      <c r="AI10" s="48">
        <v>342.01198016000001</v>
      </c>
      <c r="AJ10" s="48"/>
      <c r="AK10" s="46"/>
    </row>
    <row r="11" spans="1:42" ht="14.25" customHeight="1" x14ac:dyDescent="0.2">
      <c r="A11" s="81"/>
      <c r="B11" s="4" t="s">
        <v>14</v>
      </c>
      <c r="C11" s="4" t="s">
        <v>0</v>
      </c>
      <c r="D11" s="48">
        <v>37772.309397689249</v>
      </c>
      <c r="E11" s="48">
        <v>38281.899386787962</v>
      </c>
      <c r="F11" s="48">
        <v>38001.234046204772</v>
      </c>
      <c r="G11" s="48">
        <v>37618.82572508954</v>
      </c>
      <c r="H11" s="48">
        <v>37788.500134209782</v>
      </c>
      <c r="I11" s="48">
        <v>37890.312399638169</v>
      </c>
      <c r="J11" s="48">
        <v>38105.076141826859</v>
      </c>
      <c r="K11" s="48">
        <v>37530.481535395578</v>
      </c>
      <c r="L11" s="48">
        <v>36969.962652277274</v>
      </c>
      <c r="M11" s="48">
        <v>36407.98550734399</v>
      </c>
      <c r="N11" s="48">
        <v>36063.27003950005</v>
      </c>
      <c r="O11" s="48">
        <v>36399.656600639719</v>
      </c>
      <c r="P11" s="48">
        <v>36689.316740005248</v>
      </c>
      <c r="Q11" s="48">
        <v>36708.051238302432</v>
      </c>
      <c r="R11" s="48">
        <v>35897.497119266802</v>
      </c>
      <c r="S11" s="48">
        <v>35584.851082446527</v>
      </c>
      <c r="T11" s="48">
        <v>36254.246402412515</v>
      </c>
      <c r="U11" s="48">
        <v>36549.636334347335</v>
      </c>
      <c r="V11" s="48">
        <v>37121.370509776621</v>
      </c>
      <c r="W11" s="48">
        <v>36474.090787130015</v>
      </c>
      <c r="X11" s="48">
        <v>36178.403193691978</v>
      </c>
      <c r="Y11" s="48">
        <v>35901.117584095009</v>
      </c>
      <c r="Z11" s="48">
        <v>36018.541594870789</v>
      </c>
      <c r="AA11" s="48">
        <v>35876.604046050379</v>
      </c>
      <c r="AB11" s="48">
        <v>35916.312404357188</v>
      </c>
      <c r="AC11" s="48">
        <v>35713.317627120632</v>
      </c>
      <c r="AD11" s="48">
        <v>35566.752582271212</v>
      </c>
      <c r="AE11" s="48">
        <v>35059.534753005915</v>
      </c>
      <c r="AF11" s="48">
        <v>34850.979451146923</v>
      </c>
      <c r="AG11" s="48">
        <v>34560.025083935077</v>
      </c>
      <c r="AH11" s="48">
        <v>34219.925892139545</v>
      </c>
      <c r="AI11" s="48">
        <v>34026.665360154511</v>
      </c>
      <c r="AJ11" s="48"/>
      <c r="AK11" s="46"/>
    </row>
    <row r="12" spans="1:42" ht="14.25" customHeight="1" x14ac:dyDescent="0.2">
      <c r="A12" s="81"/>
      <c r="B12" s="4" t="s">
        <v>15</v>
      </c>
      <c r="C12" s="4" t="s">
        <v>0</v>
      </c>
      <c r="D12" s="50">
        <v>17625.093764156056</v>
      </c>
      <c r="E12" s="50">
        <v>17350.452764761663</v>
      </c>
      <c r="F12" s="50">
        <v>17075.811765367271</v>
      </c>
      <c r="G12" s="50">
        <v>16801.170765972878</v>
      </c>
      <c r="H12" s="50">
        <v>16526.529766578486</v>
      </c>
      <c r="I12" s="50">
        <v>16251.888767184091</v>
      </c>
      <c r="J12" s="50">
        <v>15977.247767789699</v>
      </c>
      <c r="K12" s="50">
        <v>15702.606768395306</v>
      </c>
      <c r="L12" s="50">
        <v>15427.965769000912</v>
      </c>
      <c r="M12" s="50">
        <v>15153.324769606519</v>
      </c>
      <c r="N12" s="50">
        <v>14878.683770212127</v>
      </c>
      <c r="O12" s="50">
        <v>14666.537654046077</v>
      </c>
      <c r="P12" s="50">
        <v>14454.391537880025</v>
      </c>
      <c r="Q12" s="50">
        <v>14242.245421713975</v>
      </c>
      <c r="R12" s="50">
        <v>14030.099305547923</v>
      </c>
      <c r="S12" s="50">
        <v>13817.953189381873</v>
      </c>
      <c r="T12" s="50">
        <v>13648.488463164274</v>
      </c>
      <c r="U12" s="50">
        <v>13479.023736946676</v>
      </c>
      <c r="V12" s="50">
        <v>13309.559010729079</v>
      </c>
      <c r="W12" s="50">
        <v>13140.094284511481</v>
      </c>
      <c r="X12" s="50">
        <v>12970.629558293882</v>
      </c>
      <c r="Y12" s="50">
        <v>12735.213045139946</v>
      </c>
      <c r="Z12" s="50">
        <v>12499.796531986012</v>
      </c>
      <c r="AA12" s="50">
        <v>12264.380018832077</v>
      </c>
      <c r="AB12" s="50">
        <v>12028.963505678143</v>
      </c>
      <c r="AC12" s="50">
        <v>11793.546992524207</v>
      </c>
      <c r="AD12" s="50">
        <v>11673.837594019365</v>
      </c>
      <c r="AE12" s="50">
        <v>11554.128195514524</v>
      </c>
      <c r="AF12" s="50">
        <v>11434.418797009683</v>
      </c>
      <c r="AG12" s="50">
        <v>11314.709398504841</v>
      </c>
      <c r="AH12" s="50">
        <v>11195</v>
      </c>
      <c r="AI12" s="50">
        <v>11195</v>
      </c>
      <c r="AJ12" s="50"/>
      <c r="AK12" s="46"/>
    </row>
    <row r="13" spans="1:42" s="38" customFormat="1" ht="14.25" customHeight="1" x14ac:dyDescent="0.2">
      <c r="A13" s="81"/>
      <c r="B13" s="3" t="s">
        <v>16</v>
      </c>
      <c r="C13" s="3" t="s">
        <v>0</v>
      </c>
      <c r="D13" s="47">
        <v>40948.133588036719</v>
      </c>
      <c r="E13" s="47">
        <v>41937.648692221032</v>
      </c>
      <c r="F13" s="47">
        <v>41415.564532025848</v>
      </c>
      <c r="G13" s="47">
        <v>42293.262213590802</v>
      </c>
      <c r="H13" s="47">
        <v>40699.308390444967</v>
      </c>
      <c r="I13" s="47">
        <v>39327.286794509797</v>
      </c>
      <c r="J13" s="47">
        <v>42325.619008077854</v>
      </c>
      <c r="K13" s="47">
        <v>42129.685452840364</v>
      </c>
      <c r="L13" s="47">
        <v>43885.259075953523</v>
      </c>
      <c r="M13" s="47">
        <v>44001.339655050317</v>
      </c>
      <c r="N13" s="47">
        <v>43805.604064120686</v>
      </c>
      <c r="O13" s="47">
        <v>44101.346404876516</v>
      </c>
      <c r="P13" s="47">
        <v>45149.512172661278</v>
      </c>
      <c r="Q13" s="47">
        <v>43456.849297042078</v>
      </c>
      <c r="R13" s="47">
        <v>47675.49677896261</v>
      </c>
      <c r="S13" s="47">
        <v>47018.836792817987</v>
      </c>
      <c r="T13" s="47">
        <v>46783.975241592867</v>
      </c>
      <c r="U13" s="47">
        <v>46752.980851016728</v>
      </c>
      <c r="V13" s="47">
        <v>48793.788244239164</v>
      </c>
      <c r="W13" s="47">
        <v>49456.527607678297</v>
      </c>
      <c r="X13" s="47">
        <v>49263.856441631971</v>
      </c>
      <c r="Y13" s="47">
        <v>51660.305254127175</v>
      </c>
      <c r="Z13" s="47">
        <v>51991.566986093196</v>
      </c>
      <c r="AA13" s="47">
        <v>50956.77834073524</v>
      </c>
      <c r="AB13" s="47">
        <v>52031.631830171456</v>
      </c>
      <c r="AC13" s="47">
        <v>51280.31716003058</v>
      </c>
      <c r="AD13" s="47">
        <v>49462.084310361075</v>
      </c>
      <c r="AE13" s="47">
        <v>52767.530542848624</v>
      </c>
      <c r="AF13" s="47">
        <v>50844.068938818535</v>
      </c>
      <c r="AG13" s="47">
        <v>51376.087223966097</v>
      </c>
      <c r="AH13" s="47">
        <v>51250.973541912463</v>
      </c>
      <c r="AI13" s="47">
        <v>49537.525803124481</v>
      </c>
      <c r="AJ13" s="47"/>
      <c r="AK13" s="46"/>
      <c r="AL13" s="7"/>
      <c r="AM13" s="7"/>
      <c r="AN13" s="7"/>
      <c r="AO13" s="7"/>
      <c r="AP13" s="7"/>
    </row>
    <row r="14" spans="1:42" s="38" customFormat="1" ht="14.25" customHeight="1" x14ac:dyDescent="0.2">
      <c r="A14" s="81"/>
      <c r="B14" s="4" t="s">
        <v>124</v>
      </c>
      <c r="C14" s="4" t="s">
        <v>0</v>
      </c>
      <c r="D14" s="64">
        <v>33735.732320320938</v>
      </c>
      <c r="E14" s="64">
        <v>33868.75313018875</v>
      </c>
      <c r="F14" s="64">
        <v>32872.691831535369</v>
      </c>
      <c r="G14" s="64">
        <v>32691.366860693543</v>
      </c>
      <c r="H14" s="64">
        <v>31345.857952497208</v>
      </c>
      <c r="I14" s="64">
        <v>31888.509808776103</v>
      </c>
      <c r="J14" s="64">
        <v>35167.814518509505</v>
      </c>
      <c r="K14" s="64">
        <v>33874.394596692313</v>
      </c>
      <c r="L14" s="64">
        <v>34539.883112851363</v>
      </c>
      <c r="M14" s="64">
        <v>35190.279104454465</v>
      </c>
      <c r="N14" s="64">
        <v>34950.645463948393</v>
      </c>
      <c r="O14" s="64">
        <v>37263.735967189787</v>
      </c>
      <c r="P14" s="64">
        <v>37417.137542320437</v>
      </c>
      <c r="Q14" s="64">
        <v>37256.706163830873</v>
      </c>
      <c r="R14" s="64">
        <v>37409.312500018874</v>
      </c>
      <c r="S14" s="64">
        <v>37695.426899505845</v>
      </c>
      <c r="T14" s="64">
        <v>37879.694706112015</v>
      </c>
      <c r="U14" s="64">
        <v>38457.136408357437</v>
      </c>
      <c r="V14" s="64">
        <v>39275.581820715561</v>
      </c>
      <c r="W14" s="64">
        <v>39688.403955359972</v>
      </c>
      <c r="X14" s="64">
        <v>40334.193181328454</v>
      </c>
      <c r="Y14" s="64">
        <v>40894.690296244895</v>
      </c>
      <c r="Z14" s="64">
        <v>40924.677797178258</v>
      </c>
      <c r="AA14" s="64">
        <v>40570.594204168359</v>
      </c>
      <c r="AB14" s="64">
        <v>41666.075983595132</v>
      </c>
      <c r="AC14" s="64">
        <v>41515.361063252312</v>
      </c>
      <c r="AD14" s="64">
        <v>41392.646613160992</v>
      </c>
      <c r="AE14" s="64">
        <v>41352.111524347347</v>
      </c>
      <c r="AF14" s="64">
        <v>42067.707897592423</v>
      </c>
      <c r="AG14" s="64">
        <v>41172.039863648162</v>
      </c>
      <c r="AH14" s="64">
        <v>41399.613053727197</v>
      </c>
      <c r="AI14" s="64">
        <v>42012.495704918925</v>
      </c>
      <c r="AJ14" s="47"/>
      <c r="AK14" s="46"/>
      <c r="AL14" s="7"/>
      <c r="AM14" s="7"/>
      <c r="AN14" s="7"/>
      <c r="AO14" s="7"/>
      <c r="AP14" s="7"/>
    </row>
    <row r="15" spans="1:42" ht="14.25" customHeight="1" x14ac:dyDescent="0.2">
      <c r="A15" s="81"/>
      <c r="B15" s="4" t="s">
        <v>17</v>
      </c>
      <c r="C15" s="4" t="s">
        <v>0</v>
      </c>
      <c r="D15" s="64">
        <v>7212.4012677157825</v>
      </c>
      <c r="E15" s="64">
        <v>8068.8955620322795</v>
      </c>
      <c r="F15" s="64">
        <v>8542.8727004904795</v>
      </c>
      <c r="G15" s="64">
        <v>9601.8953528972597</v>
      </c>
      <c r="H15" s="64">
        <v>9353.4504379477567</v>
      </c>
      <c r="I15" s="64">
        <v>7438.7769857336971</v>
      </c>
      <c r="J15" s="64">
        <v>7157.804489568347</v>
      </c>
      <c r="K15" s="64">
        <v>8255.2908561480472</v>
      </c>
      <c r="L15" s="64">
        <v>9345.3759631021585</v>
      </c>
      <c r="M15" s="64">
        <v>8811.060550595852</v>
      </c>
      <c r="N15" s="64">
        <v>8854.9586001722928</v>
      </c>
      <c r="O15" s="64">
        <v>6837.6104376867315</v>
      </c>
      <c r="P15" s="64">
        <v>7732.3746303408434</v>
      </c>
      <c r="Q15" s="64">
        <v>6200.1431332112052</v>
      </c>
      <c r="R15" s="64">
        <v>10266.184278943738</v>
      </c>
      <c r="S15" s="64">
        <v>9323.4098933121404</v>
      </c>
      <c r="T15" s="64">
        <v>8904.2805354808515</v>
      </c>
      <c r="U15" s="64">
        <v>8295.8444426592887</v>
      </c>
      <c r="V15" s="64">
        <v>9518.2064235236012</v>
      </c>
      <c r="W15" s="64">
        <v>9768.123652318327</v>
      </c>
      <c r="X15" s="64">
        <v>8929.6632603035177</v>
      </c>
      <c r="Y15" s="64">
        <v>10765.614957882281</v>
      </c>
      <c r="Z15" s="64">
        <v>11066.889188914934</v>
      </c>
      <c r="AA15" s="64">
        <v>10386.184136566877</v>
      </c>
      <c r="AB15" s="64">
        <v>10365.555846576326</v>
      </c>
      <c r="AC15" s="64">
        <v>9764.9560967782709</v>
      </c>
      <c r="AD15" s="64">
        <v>8069.4376972000855</v>
      </c>
      <c r="AE15" s="64">
        <v>11415.419018501278</v>
      </c>
      <c r="AF15" s="64">
        <v>8776.3610412261132</v>
      </c>
      <c r="AG15" s="64">
        <v>10204.047360317931</v>
      </c>
      <c r="AH15" s="64">
        <v>9851.3604881852698</v>
      </c>
      <c r="AI15" s="64">
        <v>7525.0300982055533</v>
      </c>
      <c r="AJ15" s="64"/>
      <c r="AK15" s="46"/>
    </row>
    <row r="16" spans="1:42" s="38" customFormat="1" ht="14.25" customHeight="1" x14ac:dyDescent="0.2">
      <c r="A16" s="81"/>
      <c r="B16" s="3" t="s">
        <v>18</v>
      </c>
      <c r="C16" s="3" t="s">
        <v>1</v>
      </c>
      <c r="D16" s="23">
        <f t="shared" ref="D16:AI16" si="0">D13/D6*100</f>
        <v>26.439095283345999</v>
      </c>
      <c r="E16" s="23">
        <f t="shared" si="0"/>
        <v>26.736392775459993</v>
      </c>
      <c r="F16" s="23">
        <f t="shared" si="0"/>
        <v>26.68211730734437</v>
      </c>
      <c r="G16" s="23">
        <f t="shared" si="0"/>
        <v>28.352276641395825</v>
      </c>
      <c r="H16" s="23">
        <f t="shared" si="0"/>
        <v>27.874062742187061</v>
      </c>
      <c r="I16" s="23">
        <f t="shared" si="0"/>
        <v>26.668437529801636</v>
      </c>
      <c r="J16" s="23">
        <f t="shared" si="0"/>
        <v>29.421572596997809</v>
      </c>
      <c r="K16" s="23">
        <f t="shared" si="0"/>
        <v>31.272888486009755</v>
      </c>
      <c r="L16" s="23">
        <f t="shared" si="0"/>
        <v>31.601322692154589</v>
      </c>
      <c r="M16" s="23">
        <f t="shared" si="0"/>
        <v>32.541178608030961</v>
      </c>
      <c r="N16" s="23">
        <f t="shared" si="0"/>
        <v>31.000254801065108</v>
      </c>
      <c r="O16" s="23">
        <f t="shared" si="0"/>
        <v>30.482782791077589</v>
      </c>
      <c r="P16" s="23">
        <f t="shared" si="0"/>
        <v>31.214417448526348</v>
      </c>
      <c r="Q16" s="23">
        <f t="shared" si="0"/>
        <v>29.870557055866946</v>
      </c>
      <c r="R16" s="23">
        <f t="shared" si="0"/>
        <v>33.464872265087791</v>
      </c>
      <c r="S16" s="23">
        <f t="shared" si="0"/>
        <v>34.270862202883876</v>
      </c>
      <c r="T16" s="23">
        <f t="shared" si="0"/>
        <v>32.719804204757629</v>
      </c>
      <c r="U16" s="23">
        <f t="shared" si="0"/>
        <v>31.796469476500977</v>
      </c>
      <c r="V16" s="23">
        <f t="shared" si="0"/>
        <v>33.131089990681694</v>
      </c>
      <c r="W16" s="23">
        <f t="shared" si="0"/>
        <v>34.865199283187344</v>
      </c>
      <c r="X16" s="23">
        <f t="shared" si="0"/>
        <v>32.062879884512938</v>
      </c>
      <c r="Y16" s="23">
        <f t="shared" si="0"/>
        <v>35.338906988990367</v>
      </c>
      <c r="Z16" s="23">
        <f t="shared" si="0"/>
        <v>36.275925365116358</v>
      </c>
      <c r="AA16" s="23">
        <f t="shared" si="0"/>
        <v>34.984305602528323</v>
      </c>
      <c r="AB16" s="23">
        <f t="shared" si="0"/>
        <v>34.835044399864692</v>
      </c>
      <c r="AC16" s="23">
        <f t="shared" si="0"/>
        <v>35.310883138552548</v>
      </c>
      <c r="AD16" s="23">
        <f t="shared" si="0"/>
        <v>33.306283488306335</v>
      </c>
      <c r="AE16" s="23">
        <f t="shared" si="0"/>
        <v>35.455682065057005</v>
      </c>
      <c r="AF16" s="23">
        <f t="shared" si="0"/>
        <v>34.457894944621074</v>
      </c>
      <c r="AG16" s="23">
        <f t="shared" si="0"/>
        <v>37.128665860250678</v>
      </c>
      <c r="AH16" s="23">
        <f t="shared" si="0"/>
        <v>38.20707254612131</v>
      </c>
      <c r="AI16" s="23">
        <f t="shared" si="0"/>
        <v>34.138124209940891</v>
      </c>
      <c r="AJ16" s="23"/>
      <c r="AK16" s="46"/>
      <c r="AL16" s="7"/>
      <c r="AM16" s="7"/>
      <c r="AN16" s="7"/>
      <c r="AO16" s="7"/>
      <c r="AP16" s="7"/>
    </row>
    <row r="17" spans="1:40" ht="18" x14ac:dyDescent="0.25">
      <c r="A17" s="81"/>
      <c r="B17" s="14" t="s">
        <v>74</v>
      </c>
      <c r="C17" s="14"/>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6"/>
    </row>
    <row r="18" spans="1:40" s="38" customFormat="1" ht="15.75" x14ac:dyDescent="0.25">
      <c r="A18" s="81"/>
      <c r="B18" s="3" t="s">
        <v>19</v>
      </c>
      <c r="C18" s="3" t="s">
        <v>75</v>
      </c>
      <c r="D18" s="24">
        <f>D20+D19</f>
        <v>53.537390455703417</v>
      </c>
      <c r="E18" s="24">
        <f t="shared" ref="E18:AI18" si="1">E20+E19</f>
        <v>52.46958684564396</v>
      </c>
      <c r="F18" s="24">
        <f t="shared" si="1"/>
        <v>51.713903286644445</v>
      </c>
      <c r="G18" s="24">
        <f t="shared" si="1"/>
        <v>50.878729625031895</v>
      </c>
      <c r="H18" s="24">
        <f t="shared" si="1"/>
        <v>50.424373782455845</v>
      </c>
      <c r="I18" s="24">
        <f t="shared" si="1"/>
        <v>50.085964806127151</v>
      </c>
      <c r="J18" s="24">
        <f t="shared" si="1"/>
        <v>48.827548189446929</v>
      </c>
      <c r="K18" s="24">
        <f t="shared" si="1"/>
        <v>46.794920544089848</v>
      </c>
      <c r="L18" s="24">
        <f t="shared" si="1"/>
        <v>46.365028666774521</v>
      </c>
      <c r="M18" s="24">
        <f t="shared" si="1"/>
        <v>45.761360589310087</v>
      </c>
      <c r="N18" s="24">
        <f t="shared" si="1"/>
        <v>45.131181818447473</v>
      </c>
      <c r="O18" s="24">
        <f t="shared" si="1"/>
        <v>45.414505909052544</v>
      </c>
      <c r="P18" s="24">
        <f t="shared" si="1"/>
        <v>44.831621634936795</v>
      </c>
      <c r="Q18" s="24">
        <f t="shared" si="1"/>
        <v>44.030144879665983</v>
      </c>
      <c r="R18" s="24">
        <f t="shared" si="1"/>
        <v>43.803090530872687</v>
      </c>
      <c r="S18" s="24">
        <f t="shared" si="1"/>
        <v>44.504617375520624</v>
      </c>
      <c r="T18" s="24">
        <f t="shared" si="1"/>
        <v>44.896542296982808</v>
      </c>
      <c r="U18" s="24">
        <f t="shared" si="1"/>
        <v>45.513173424325018</v>
      </c>
      <c r="V18" s="24">
        <f t="shared" si="1"/>
        <v>45.268952739379117</v>
      </c>
      <c r="W18" s="24">
        <f t="shared" si="1"/>
        <v>44.03888237712701</v>
      </c>
      <c r="X18" s="24">
        <f t="shared" si="1"/>
        <v>44.012882740311653</v>
      </c>
      <c r="Y18" s="24">
        <f t="shared" si="1"/>
        <v>43.425895320503955</v>
      </c>
      <c r="Z18" s="24">
        <f t="shared" si="1"/>
        <v>43.179584559534376</v>
      </c>
      <c r="AA18" s="24">
        <f t="shared" si="1"/>
        <v>42.808827970680582</v>
      </c>
      <c r="AB18" s="24">
        <f t="shared" si="1"/>
        <v>43.284573292678878</v>
      </c>
      <c r="AC18" s="24">
        <f t="shared" si="1"/>
        <v>42.851829470723153</v>
      </c>
      <c r="AD18" s="24">
        <f t="shared" si="1"/>
        <v>42.781474901317516</v>
      </c>
      <c r="AE18" s="24">
        <f t="shared" si="1"/>
        <v>42.778664682198098</v>
      </c>
      <c r="AF18" s="24">
        <f t="shared" si="1"/>
        <v>42.380483999633867</v>
      </c>
      <c r="AG18" s="24">
        <f t="shared" si="1"/>
        <v>41.71741473107037</v>
      </c>
      <c r="AH18" s="24">
        <f t="shared" si="1"/>
        <v>41.63261516325349</v>
      </c>
      <c r="AI18" s="24">
        <f t="shared" si="1"/>
        <v>41.933881790163831</v>
      </c>
      <c r="AJ18" s="24"/>
      <c r="AK18" s="7"/>
      <c r="AL18" s="7"/>
      <c r="AM18" s="7"/>
      <c r="AN18" s="7"/>
    </row>
    <row r="19" spans="1:40" s="38" customFormat="1" ht="16.5" customHeight="1" x14ac:dyDescent="0.25">
      <c r="A19" s="81"/>
      <c r="B19" s="3" t="s">
        <v>20</v>
      </c>
      <c r="C19" s="3" t="s">
        <v>75</v>
      </c>
      <c r="D19" s="24">
        <v>4.6440153056604352</v>
      </c>
      <c r="E19" s="24">
        <v>4.229159257384155</v>
      </c>
      <c r="F19" s="24">
        <v>4.242536275830723</v>
      </c>
      <c r="G19" s="24">
        <v>4.1203585516396828</v>
      </c>
      <c r="H19" s="24">
        <v>4.0365568538490155</v>
      </c>
      <c r="I19" s="24">
        <v>4.0578825965578922</v>
      </c>
      <c r="J19" s="24">
        <v>3.9063475790963738</v>
      </c>
      <c r="K19" s="24">
        <v>3.2709522495202528</v>
      </c>
      <c r="L19" s="24">
        <v>3.0313397154868125</v>
      </c>
      <c r="M19" s="24">
        <v>3.1579857799866815</v>
      </c>
      <c r="N19" s="24">
        <v>3.1416664275067747</v>
      </c>
      <c r="O19" s="24">
        <v>3.0535179920397364</v>
      </c>
      <c r="P19" s="24">
        <v>2.9590461985980738</v>
      </c>
      <c r="Q19" s="24">
        <v>2.6362645987004751</v>
      </c>
      <c r="R19" s="24">
        <v>2.7284850522488009</v>
      </c>
      <c r="S19" s="24">
        <v>2.5823065292098275</v>
      </c>
      <c r="T19" s="24">
        <v>2.4197325381723958</v>
      </c>
      <c r="U19" s="24">
        <v>2.7373901417092368</v>
      </c>
      <c r="V19" s="24">
        <v>2.5004258273199453</v>
      </c>
      <c r="W19" s="24">
        <v>2.3023142088828754</v>
      </c>
      <c r="X19" s="24">
        <v>2.7470997940360733</v>
      </c>
      <c r="Y19" s="25">
        <v>2.4986597750214834</v>
      </c>
      <c r="Z19" s="25">
        <v>2.4705494037505726</v>
      </c>
      <c r="AA19" s="24">
        <v>2.5214516857522464</v>
      </c>
      <c r="AB19" s="24">
        <v>2.9189730783845107</v>
      </c>
      <c r="AC19" s="24">
        <v>2.8122259380486931</v>
      </c>
      <c r="AD19" s="24">
        <v>2.9399907797986633</v>
      </c>
      <c r="AE19" s="24">
        <v>3.1666821285626883</v>
      </c>
      <c r="AF19" s="24">
        <v>3.0115642729773793</v>
      </c>
      <c r="AG19" s="24">
        <v>2.8589985120680916</v>
      </c>
      <c r="AH19" s="24">
        <v>2.9177761205628268</v>
      </c>
      <c r="AI19" s="24">
        <v>3.0812674693174231</v>
      </c>
      <c r="AJ19" s="24"/>
      <c r="AK19" s="7"/>
      <c r="AL19" s="7"/>
      <c r="AM19" s="7"/>
      <c r="AN19" s="7"/>
    </row>
    <row r="20" spans="1:40" s="38" customFormat="1" ht="16.5" customHeight="1" x14ac:dyDescent="0.25">
      <c r="A20" s="81"/>
      <c r="B20" s="3" t="s">
        <v>63</v>
      </c>
      <c r="C20" s="3" t="s">
        <v>75</v>
      </c>
      <c r="D20" s="24">
        <v>48.893375150042985</v>
      </c>
      <c r="E20" s="24">
        <v>48.240427588259806</v>
      </c>
      <c r="F20" s="24">
        <v>47.471367010813722</v>
      </c>
      <c r="G20" s="24">
        <v>46.758371073392212</v>
      </c>
      <c r="H20" s="24">
        <v>46.387816928606831</v>
      </c>
      <c r="I20" s="24">
        <v>46.028082209569256</v>
      </c>
      <c r="J20" s="24">
        <v>44.921200610350553</v>
      </c>
      <c r="K20" s="24">
        <v>43.523968294569592</v>
      </c>
      <c r="L20" s="24">
        <v>43.333688951287705</v>
      </c>
      <c r="M20" s="24">
        <v>42.603374809323405</v>
      </c>
      <c r="N20" s="24">
        <v>41.989515390940696</v>
      </c>
      <c r="O20" s="24">
        <v>42.360987917012807</v>
      </c>
      <c r="P20" s="24">
        <v>41.872575436338721</v>
      </c>
      <c r="Q20" s="24">
        <v>41.393880280965504</v>
      </c>
      <c r="R20" s="24">
        <v>41.074605478623887</v>
      </c>
      <c r="S20" s="24">
        <v>41.922310846310793</v>
      </c>
      <c r="T20" s="24">
        <v>42.476809758810411</v>
      </c>
      <c r="U20" s="24">
        <v>42.775783282615784</v>
      </c>
      <c r="V20" s="24">
        <v>42.768526912059173</v>
      </c>
      <c r="W20" s="24">
        <v>41.736568168244133</v>
      </c>
      <c r="X20" s="24">
        <v>41.265782946275579</v>
      </c>
      <c r="Y20" s="24">
        <v>40.927235545482468</v>
      </c>
      <c r="Z20" s="24">
        <v>40.709035155783802</v>
      </c>
      <c r="AA20" s="24">
        <v>40.287376284928335</v>
      </c>
      <c r="AB20" s="24">
        <v>40.365600214294368</v>
      </c>
      <c r="AC20" s="24">
        <v>40.039603532674462</v>
      </c>
      <c r="AD20" s="24">
        <v>39.841484121518853</v>
      </c>
      <c r="AE20" s="24">
        <v>39.611982553635407</v>
      </c>
      <c r="AF20" s="24">
        <v>39.368919726656486</v>
      </c>
      <c r="AG20" s="24">
        <v>38.858416219002279</v>
      </c>
      <c r="AH20" s="24">
        <v>38.714839042690663</v>
      </c>
      <c r="AI20" s="24">
        <v>38.852614320846406</v>
      </c>
      <c r="AJ20" s="24"/>
      <c r="AK20" s="7"/>
      <c r="AL20" s="7"/>
      <c r="AM20" s="7"/>
      <c r="AN20" s="7"/>
    </row>
    <row r="21" spans="1:40" ht="14.25" customHeight="1" x14ac:dyDescent="0.2">
      <c r="A21" s="81"/>
      <c r="B21" s="3" t="s">
        <v>21</v>
      </c>
      <c r="C21" s="3"/>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4"/>
      <c r="AE21" s="4"/>
      <c r="AF21" s="4"/>
      <c r="AG21" s="4"/>
      <c r="AH21" s="4"/>
      <c r="AI21" s="4"/>
      <c r="AJ21" s="4"/>
    </row>
    <row r="22" spans="1:40" ht="17.25" customHeight="1" x14ac:dyDescent="0.25">
      <c r="A22" s="81"/>
      <c r="B22" s="4" t="s">
        <v>22</v>
      </c>
      <c r="C22" s="4" t="s">
        <v>76</v>
      </c>
      <c r="D22" s="26">
        <v>0.63044579392034183</v>
      </c>
      <c r="E22" s="26">
        <v>0.64396565209252743</v>
      </c>
      <c r="F22" s="26">
        <v>0.65014769177981702</v>
      </c>
      <c r="G22" s="26">
        <v>0.64793562315206765</v>
      </c>
      <c r="H22" s="26">
        <v>0.66198593260259142</v>
      </c>
      <c r="I22" s="26">
        <v>0.67023184423394933</v>
      </c>
      <c r="J22" s="26">
        <v>0.76366147121457251</v>
      </c>
      <c r="K22" s="26">
        <v>0.82282898899441281</v>
      </c>
      <c r="L22" s="26">
        <v>0.88323277583193482</v>
      </c>
      <c r="M22" s="26">
        <v>0.92374946591813012</v>
      </c>
      <c r="N22" s="26">
        <v>1.0210094559870908</v>
      </c>
      <c r="O22" s="26">
        <v>1.1000944962951265</v>
      </c>
      <c r="P22" s="26">
        <v>1.1718549403878169</v>
      </c>
      <c r="Q22" s="26">
        <v>1.1674720970248089</v>
      </c>
      <c r="R22" s="26">
        <v>1.1552301809893133</v>
      </c>
      <c r="S22" s="26">
        <v>1.1724917248959001</v>
      </c>
      <c r="T22" s="26">
        <v>1.1858072991569872</v>
      </c>
      <c r="U22" s="26">
        <v>1.1972255010632833</v>
      </c>
      <c r="V22" s="26">
        <v>1.2142493439417177</v>
      </c>
      <c r="W22" s="26">
        <v>1.1968362312518099</v>
      </c>
      <c r="X22" s="26">
        <v>1.1854977268342668</v>
      </c>
      <c r="Y22" s="27">
        <v>1.175322150552415</v>
      </c>
      <c r="Z22" s="27">
        <v>1.179437199458796</v>
      </c>
      <c r="AA22" s="26">
        <v>1.1720121916116097</v>
      </c>
      <c r="AB22" s="26">
        <v>1.1703570144238968</v>
      </c>
      <c r="AC22" s="26">
        <v>1.1633253310923888</v>
      </c>
      <c r="AD22" s="26">
        <v>1.1717680732097182</v>
      </c>
      <c r="AE22" s="26">
        <v>1.1777801603510236</v>
      </c>
      <c r="AF22" s="26">
        <v>1.1817926046176335</v>
      </c>
      <c r="AG22" s="26">
        <v>1.1801895614686306</v>
      </c>
      <c r="AH22" s="26">
        <v>1.1813180374146632</v>
      </c>
      <c r="AI22" s="26">
        <v>1.1859999889819726</v>
      </c>
      <c r="AJ22" s="26"/>
    </row>
    <row r="23" spans="1:40" ht="17.25" customHeight="1" x14ac:dyDescent="0.25">
      <c r="A23" s="81"/>
      <c r="B23" s="4" t="s">
        <v>23</v>
      </c>
      <c r="C23" s="4" t="s">
        <v>76</v>
      </c>
      <c r="D23" s="26">
        <v>11.622547200968432</v>
      </c>
      <c r="E23" s="26">
        <v>11.460551411426881</v>
      </c>
      <c r="F23" s="26">
        <v>11.420596676101976</v>
      </c>
      <c r="G23" s="26">
        <v>11.428734940817911</v>
      </c>
      <c r="H23" s="26">
        <v>11.260540898945685</v>
      </c>
      <c r="I23" s="26">
        <v>11.258564109238336</v>
      </c>
      <c r="J23" s="26">
        <v>11.155359386258805</v>
      </c>
      <c r="K23" s="26">
        <v>11.182122606334353</v>
      </c>
      <c r="L23" s="26">
        <v>11.598913287784484</v>
      </c>
      <c r="M23" s="26">
        <v>11.806705459679939</v>
      </c>
      <c r="N23" s="26">
        <v>11.94062778735884</v>
      </c>
      <c r="O23" s="26">
        <v>12.421293869158797</v>
      </c>
      <c r="P23" s="26">
        <v>12.634528010640427</v>
      </c>
      <c r="Q23" s="26">
        <v>12.642641028621954</v>
      </c>
      <c r="R23" s="26">
        <v>12.729774604510231</v>
      </c>
      <c r="S23" s="26">
        <v>13.211420584926994</v>
      </c>
      <c r="T23" s="26">
        <v>13.547464190823328</v>
      </c>
      <c r="U23" s="26">
        <v>13.753250924667705</v>
      </c>
      <c r="V23" s="26">
        <v>13.880089536142325</v>
      </c>
      <c r="W23" s="26">
        <v>13.916660313209679</v>
      </c>
      <c r="X23" s="26">
        <v>14.106057443776709</v>
      </c>
      <c r="Y23" s="27">
        <v>14.116642709889243</v>
      </c>
      <c r="Z23" s="27">
        <v>14.157045838478959</v>
      </c>
      <c r="AA23" s="26">
        <v>14.137160296401415</v>
      </c>
      <c r="AB23" s="26">
        <v>14.334981478595257</v>
      </c>
      <c r="AC23" s="26">
        <v>14.376352641836776</v>
      </c>
      <c r="AD23" s="26">
        <v>14.294436928507496</v>
      </c>
      <c r="AE23" s="26">
        <v>14.220550038346424</v>
      </c>
      <c r="AF23" s="26">
        <v>14.097744717530041</v>
      </c>
      <c r="AG23" s="26">
        <v>13.896887562035497</v>
      </c>
      <c r="AH23" s="26">
        <v>13.884003877251542</v>
      </c>
      <c r="AI23" s="26">
        <v>13.968991214762534</v>
      </c>
      <c r="AJ23" s="26"/>
    </row>
    <row r="24" spans="1:40" ht="17.25" customHeight="1" x14ac:dyDescent="0.25">
      <c r="A24" s="81"/>
      <c r="B24" s="21" t="s">
        <v>112</v>
      </c>
      <c r="C24" s="4" t="s">
        <v>76</v>
      </c>
      <c r="D24" s="26">
        <v>2.8691281525809544</v>
      </c>
      <c r="E24" s="26">
        <v>2.9615022720033348</v>
      </c>
      <c r="F24" s="26">
        <v>3.0429890390416414</v>
      </c>
      <c r="G24" s="26">
        <v>3.1230146240358625</v>
      </c>
      <c r="H24" s="26">
        <v>3.2080651557243147</v>
      </c>
      <c r="I24" s="26">
        <v>3.3007694763467543</v>
      </c>
      <c r="J24" s="26">
        <v>3.5692386360041173</v>
      </c>
      <c r="K24" s="26">
        <v>3.8351794556622085</v>
      </c>
      <c r="L24" s="26">
        <v>4.2101834353981475</v>
      </c>
      <c r="M24" s="26">
        <v>4.5121717919005242</v>
      </c>
      <c r="N24" s="26">
        <v>4.8083523323567787</v>
      </c>
      <c r="O24" s="26">
        <v>5.2357703916744631</v>
      </c>
      <c r="P24" s="26">
        <v>5.5363232049654396</v>
      </c>
      <c r="Q24" s="26">
        <v>5.3403249016695371</v>
      </c>
      <c r="R24" s="26">
        <v>5.1765155916943533</v>
      </c>
      <c r="S24" s="26">
        <v>5.1629353399992768</v>
      </c>
      <c r="T24" s="26">
        <v>5.1365377383590829</v>
      </c>
      <c r="U24" s="26">
        <v>5.0363701568707446</v>
      </c>
      <c r="V24" s="26">
        <v>4.8576346113427542</v>
      </c>
      <c r="W24" s="26">
        <v>4.5465480680021502</v>
      </c>
      <c r="X24" s="26">
        <v>4.3063097310936662</v>
      </c>
      <c r="Y24" s="27">
        <v>4.3403879113071513</v>
      </c>
      <c r="Z24" s="27">
        <v>4.3791645643171115</v>
      </c>
      <c r="AA24" s="26">
        <v>4.3942878373420111</v>
      </c>
      <c r="AB24" s="26">
        <v>4.4670598454491568</v>
      </c>
      <c r="AC24" s="26">
        <v>4.4931588663841779</v>
      </c>
      <c r="AD24" s="26">
        <v>4.4827870957092832</v>
      </c>
      <c r="AE24" s="26">
        <v>4.4793285124897544</v>
      </c>
      <c r="AF24" s="26">
        <v>4.4704796800856226</v>
      </c>
      <c r="AG24" s="26">
        <v>4.4271100942344894</v>
      </c>
      <c r="AH24" s="26">
        <v>4.3900353559115626</v>
      </c>
      <c r="AI24" s="26">
        <v>4.400745062633181</v>
      </c>
      <c r="AJ24" s="26"/>
    </row>
    <row r="25" spans="1:40" ht="17.25" customHeight="1" x14ac:dyDescent="0.25">
      <c r="A25" s="81"/>
      <c r="B25" s="21" t="s">
        <v>113</v>
      </c>
      <c r="C25" s="4" t="s">
        <v>76</v>
      </c>
      <c r="D25" s="26">
        <v>5.2843825629887533</v>
      </c>
      <c r="E25" s="26">
        <v>5.1576379807474675</v>
      </c>
      <c r="F25" s="26">
        <v>4.9832956226284022</v>
      </c>
      <c r="G25" s="26">
        <v>4.8169801994256662</v>
      </c>
      <c r="H25" s="26">
        <v>4.7637270248919172</v>
      </c>
      <c r="I25" s="26">
        <v>4.662988671702208</v>
      </c>
      <c r="J25" s="26">
        <v>4.5633109645876724</v>
      </c>
      <c r="K25" s="26">
        <v>4.2903689792651187</v>
      </c>
      <c r="L25" s="26">
        <v>4.101147758329458</v>
      </c>
      <c r="M25" s="26">
        <v>3.9044561946537262</v>
      </c>
      <c r="N25" s="26">
        <v>3.7402847936671737</v>
      </c>
      <c r="O25" s="26">
        <v>3.6320527138334828</v>
      </c>
      <c r="P25" s="26">
        <v>3.4785348201181594</v>
      </c>
      <c r="Q25" s="26">
        <v>3.3432753495007326</v>
      </c>
      <c r="R25" s="26">
        <v>3.2045102331036817</v>
      </c>
      <c r="S25" s="26">
        <v>3.1499219569480337</v>
      </c>
      <c r="T25" s="26">
        <v>3.0568665217082036</v>
      </c>
      <c r="U25" s="26">
        <v>2.9969075643645997</v>
      </c>
      <c r="V25" s="26">
        <v>2.9790068657508009</v>
      </c>
      <c r="W25" s="26">
        <v>2.8780423173578438</v>
      </c>
      <c r="X25" s="26">
        <v>2.7996074265576585</v>
      </c>
      <c r="Y25" s="27">
        <v>2.7247733404988201</v>
      </c>
      <c r="Z25" s="27">
        <v>2.675195772424396</v>
      </c>
      <c r="AA25" s="26">
        <v>2.6114083957513454</v>
      </c>
      <c r="AB25" s="26">
        <v>2.5618868987943366</v>
      </c>
      <c r="AC25" s="26">
        <v>2.4974893280937569</v>
      </c>
      <c r="AD25" s="26">
        <v>2.4984576612192333</v>
      </c>
      <c r="AE25" s="26">
        <v>2.4826009011056209</v>
      </c>
      <c r="AF25" s="26">
        <v>2.4687492313029047</v>
      </c>
      <c r="AG25" s="26">
        <v>2.4494304573388006</v>
      </c>
      <c r="AH25" s="26">
        <v>2.4514699366846089</v>
      </c>
      <c r="AI25" s="26">
        <v>2.4540905930048487</v>
      </c>
      <c r="AJ25" s="26"/>
    </row>
    <row r="26" spans="1:40" ht="17.25" customHeight="1" x14ac:dyDescent="0.25">
      <c r="A26" s="81"/>
      <c r="B26" s="21" t="s">
        <v>114</v>
      </c>
      <c r="C26" s="4" t="s">
        <v>76</v>
      </c>
      <c r="D26" s="26">
        <v>23.118323750247026</v>
      </c>
      <c r="E26" s="26">
        <v>22.778234512124275</v>
      </c>
      <c r="F26" s="26">
        <v>22.301806855403939</v>
      </c>
      <c r="G26" s="26">
        <v>21.849523693339407</v>
      </c>
      <c r="H26" s="26">
        <v>21.661953584199466</v>
      </c>
      <c r="I26" s="26">
        <v>21.406972169170032</v>
      </c>
      <c r="J26" s="26">
        <v>20.306077948333048</v>
      </c>
      <c r="K26" s="26">
        <v>19.130662808087493</v>
      </c>
      <c r="L26" s="26">
        <v>18.495169928675804</v>
      </c>
      <c r="M26" s="26">
        <v>17.63768260858609</v>
      </c>
      <c r="N26" s="26">
        <v>16.848329077709536</v>
      </c>
      <c r="O26" s="26">
        <v>16.478214123246399</v>
      </c>
      <c r="P26" s="26">
        <v>15.734770542534687</v>
      </c>
      <c r="Q26" s="26">
        <v>15.520333997706446</v>
      </c>
      <c r="R26" s="26">
        <v>15.361387958775161</v>
      </c>
      <c r="S26" s="26">
        <v>15.624216443616737</v>
      </c>
      <c r="T26" s="26">
        <v>15.868639564169671</v>
      </c>
      <c r="U26" s="26">
        <v>15.949436145821284</v>
      </c>
      <c r="V26" s="26">
        <v>15.831116151520531</v>
      </c>
      <c r="W26" s="26">
        <v>15.148695928181123</v>
      </c>
      <c r="X26" s="26">
        <v>14.733499880077634</v>
      </c>
      <c r="Y26" s="27">
        <v>14.528163621737352</v>
      </c>
      <c r="Z26" s="27">
        <v>14.343687739799931</v>
      </c>
      <c r="AA26" s="26">
        <v>14.075571667026152</v>
      </c>
      <c r="AB26" s="26">
        <v>13.986312748352011</v>
      </c>
      <c r="AC26" s="26">
        <v>13.755249734084686</v>
      </c>
      <c r="AD26" s="26">
        <v>13.610785690297295</v>
      </c>
      <c r="AE26" s="26">
        <v>13.486704277628222</v>
      </c>
      <c r="AF26" s="26">
        <v>13.360152093188178</v>
      </c>
      <c r="AG26" s="26">
        <v>13.131738764258255</v>
      </c>
      <c r="AH26" s="26">
        <v>13.011420509918164</v>
      </c>
      <c r="AI26" s="26">
        <v>13.032134436570134</v>
      </c>
      <c r="AJ26" s="26"/>
    </row>
    <row r="27" spans="1:40" ht="17.25" customHeight="1" x14ac:dyDescent="0.25">
      <c r="A27" s="81"/>
      <c r="B27" s="21" t="s">
        <v>115</v>
      </c>
      <c r="C27" s="4" t="s">
        <v>76</v>
      </c>
      <c r="D27" s="26">
        <v>5.3685476893374737</v>
      </c>
      <c r="E27" s="26">
        <v>5.2385357598653179</v>
      </c>
      <c r="F27" s="26">
        <v>5.0725311258579486</v>
      </c>
      <c r="G27" s="26">
        <v>4.8921819926212962</v>
      </c>
      <c r="H27" s="26">
        <v>4.8315443322428573</v>
      </c>
      <c r="I27" s="26">
        <v>4.7285559388779719</v>
      </c>
      <c r="J27" s="26">
        <v>4.5635522039523435</v>
      </c>
      <c r="K27" s="26">
        <v>4.2628054562260074</v>
      </c>
      <c r="L27" s="26">
        <v>4.0450417652678778</v>
      </c>
      <c r="M27" s="26">
        <v>3.8186092885849958</v>
      </c>
      <c r="N27" s="26">
        <v>3.6309119438612818</v>
      </c>
      <c r="O27" s="26">
        <v>3.4935623228045389</v>
      </c>
      <c r="P27" s="26">
        <v>3.3165639176921964</v>
      </c>
      <c r="Q27" s="26">
        <v>3.3798329064420263</v>
      </c>
      <c r="R27" s="26">
        <v>3.4471869095511405</v>
      </c>
      <c r="S27" s="26">
        <v>3.6013247959238486</v>
      </c>
      <c r="T27" s="26">
        <v>3.6814944445931346</v>
      </c>
      <c r="U27" s="26">
        <v>3.8425929898281677</v>
      </c>
      <c r="V27" s="26">
        <v>4.0064304033610467</v>
      </c>
      <c r="W27" s="26">
        <v>4.0497853102415293</v>
      </c>
      <c r="X27" s="26">
        <v>4.1348107379356396</v>
      </c>
      <c r="Y27" s="27">
        <v>4.0419458114974818</v>
      </c>
      <c r="Z27" s="27">
        <v>3.9745040413046024</v>
      </c>
      <c r="AA27" s="26">
        <v>3.8969358967957941</v>
      </c>
      <c r="AB27" s="26">
        <v>3.8450022286797094</v>
      </c>
      <c r="AC27" s="26">
        <v>3.7540276311826766</v>
      </c>
      <c r="AD27" s="26">
        <v>3.7832486725758292</v>
      </c>
      <c r="AE27" s="26">
        <v>3.7650186637143652</v>
      </c>
      <c r="AF27" s="26">
        <v>3.7900013999321014</v>
      </c>
      <c r="AG27" s="26">
        <v>3.7730597796666099</v>
      </c>
      <c r="AH27" s="26">
        <v>3.7965913255101222</v>
      </c>
      <c r="AI27" s="26">
        <v>3.81065302489373</v>
      </c>
      <c r="AJ27" s="26"/>
    </row>
    <row r="28" spans="1:40" ht="14.25" customHeight="1" x14ac:dyDescent="0.2">
      <c r="A28" s="81"/>
      <c r="B28" s="3" t="s">
        <v>24</v>
      </c>
      <c r="C28" s="4"/>
      <c r="D28" s="26"/>
      <c r="E28" s="26"/>
      <c r="F28" s="26"/>
      <c r="G28" s="26"/>
      <c r="H28" s="26"/>
      <c r="I28" s="26"/>
      <c r="J28" s="26"/>
      <c r="K28" s="26"/>
      <c r="L28" s="26"/>
      <c r="M28" s="26"/>
      <c r="N28" s="26"/>
      <c r="O28" s="26"/>
      <c r="P28" s="26"/>
      <c r="Q28" s="26"/>
      <c r="R28" s="26"/>
      <c r="S28" s="26"/>
      <c r="T28" s="26"/>
      <c r="U28" s="26"/>
      <c r="V28" s="26"/>
      <c r="W28" s="26"/>
      <c r="X28" s="26"/>
      <c r="Y28" s="27"/>
      <c r="Z28" s="27"/>
      <c r="AA28" s="26"/>
      <c r="AB28" s="26"/>
      <c r="AC28" s="26"/>
      <c r="AD28" s="26"/>
      <c r="AE28" s="26"/>
      <c r="AF28" s="26"/>
      <c r="AG28" s="26"/>
      <c r="AH28" s="26"/>
      <c r="AI28" s="26"/>
      <c r="AJ28" s="26"/>
    </row>
    <row r="29" spans="1:40" ht="17.25" customHeight="1" x14ac:dyDescent="0.25">
      <c r="A29" s="81"/>
      <c r="B29" s="4" t="s">
        <v>25</v>
      </c>
      <c r="C29" s="4" t="s">
        <v>76</v>
      </c>
      <c r="D29" s="26">
        <v>35.224142167471882</v>
      </c>
      <c r="E29" s="26">
        <v>34.993342369019956</v>
      </c>
      <c r="F29" s="26">
        <v>34.267288417778779</v>
      </c>
      <c r="G29" s="26">
        <v>33.576175385443442</v>
      </c>
      <c r="H29" s="26">
        <v>33.963086407128131</v>
      </c>
      <c r="I29" s="26">
        <v>33.802311920513326</v>
      </c>
      <c r="J29" s="26">
        <v>33.777150512205679</v>
      </c>
      <c r="K29" s="26">
        <v>32.677147405841929</v>
      </c>
      <c r="L29" s="26">
        <v>32.199409569313012</v>
      </c>
      <c r="M29" s="26">
        <v>31.647288714415662</v>
      </c>
      <c r="N29" s="26">
        <v>31.215106107871527</v>
      </c>
      <c r="O29" s="26">
        <v>31.505470582776674</v>
      </c>
      <c r="P29" s="26">
        <v>31.201147799127671</v>
      </c>
      <c r="Q29" s="26">
        <v>30.953758723002714</v>
      </c>
      <c r="R29" s="26">
        <v>30.696618125680519</v>
      </c>
      <c r="S29" s="26">
        <v>31.211198008133849</v>
      </c>
      <c r="T29" s="26">
        <v>31.73867103812778</v>
      </c>
      <c r="U29" s="26">
        <v>32.132831729461614</v>
      </c>
      <c r="V29" s="26">
        <v>32.588171528790213</v>
      </c>
      <c r="W29" s="26">
        <v>31.613903323935077</v>
      </c>
      <c r="X29" s="26">
        <v>31.027120961856205</v>
      </c>
      <c r="Y29" s="27">
        <v>30.88739598837957</v>
      </c>
      <c r="Z29" s="27">
        <v>30.864212039818522</v>
      </c>
      <c r="AA29" s="26">
        <v>30.693907456377136</v>
      </c>
      <c r="AB29" s="26">
        <v>30.74886687798239</v>
      </c>
      <c r="AC29" s="26">
        <v>30.530500642377103</v>
      </c>
      <c r="AD29" s="26">
        <v>30.411221301611636</v>
      </c>
      <c r="AE29" s="26">
        <v>30.210440227046398</v>
      </c>
      <c r="AF29" s="26">
        <v>30.119871977968685</v>
      </c>
      <c r="AG29" s="26">
        <v>29.778099991829659</v>
      </c>
      <c r="AH29" s="26">
        <v>29.502316486700174</v>
      </c>
      <c r="AI29" s="26">
        <v>29.497135208474329</v>
      </c>
      <c r="AJ29" s="26"/>
    </row>
    <row r="30" spans="1:40" ht="17.25" customHeight="1" x14ac:dyDescent="0.25">
      <c r="A30" s="81"/>
      <c r="B30" s="4" t="s">
        <v>26</v>
      </c>
      <c r="C30" s="4" t="s">
        <v>76</v>
      </c>
      <c r="D30" s="26">
        <v>11.007591737874492</v>
      </c>
      <c r="E30" s="26">
        <v>10.686343388758992</v>
      </c>
      <c r="F30" s="26">
        <v>10.630465845485931</v>
      </c>
      <c r="G30" s="26">
        <v>10.592385275062876</v>
      </c>
      <c r="H30" s="26">
        <v>9.9127050840927442</v>
      </c>
      <c r="I30" s="26">
        <v>9.7436131868697835</v>
      </c>
      <c r="J30" s="26">
        <v>8.5473465031939515</v>
      </c>
      <c r="K30" s="26">
        <v>8.2358461964670848</v>
      </c>
      <c r="L30" s="26">
        <v>8.5287950171669102</v>
      </c>
      <c r="M30" s="26">
        <v>8.325594703865363</v>
      </c>
      <c r="N30" s="26">
        <v>8.1628844592779792</v>
      </c>
      <c r="O30" s="26">
        <v>8.3282129175690738</v>
      </c>
      <c r="P30" s="26">
        <v>8.1153719455645419</v>
      </c>
      <c r="Q30" s="26">
        <v>7.7890114504554777</v>
      </c>
      <c r="R30" s="26">
        <v>7.6390338409788896</v>
      </c>
      <c r="S30" s="26">
        <v>7.7957744258807136</v>
      </c>
      <c r="T30" s="26">
        <v>7.8770484397063703</v>
      </c>
      <c r="U30" s="26">
        <v>7.5731657820967486</v>
      </c>
      <c r="V30" s="26">
        <v>7.0361578377174618</v>
      </c>
      <c r="W30" s="26">
        <v>6.9296135550558038</v>
      </c>
      <c r="X30" s="26">
        <v>6.9401631200707179</v>
      </c>
      <c r="Y30" s="27">
        <v>6.7910413750570884</v>
      </c>
      <c r="Z30" s="27">
        <v>6.5408979972623404</v>
      </c>
      <c r="AA30" s="26">
        <v>6.2951549688216328</v>
      </c>
      <c r="AB30" s="26">
        <v>6.3262023624131158</v>
      </c>
      <c r="AC30" s="26">
        <v>6.2411593924638975</v>
      </c>
      <c r="AD30" s="26">
        <v>6.0730322594744397</v>
      </c>
      <c r="AE30" s="26">
        <v>6.0310452596397655</v>
      </c>
      <c r="AF30" s="26">
        <v>5.8437891225645728</v>
      </c>
      <c r="AG30" s="26">
        <v>5.6329147901673648</v>
      </c>
      <c r="AH30" s="26">
        <v>5.6408353903798201</v>
      </c>
      <c r="AI30" s="26">
        <v>5.7387651557763277</v>
      </c>
      <c r="AJ30" s="26"/>
    </row>
    <row r="31" spans="1:40" ht="17.25" customHeight="1" x14ac:dyDescent="0.25">
      <c r="A31" s="81"/>
      <c r="B31" s="4" t="s">
        <v>27</v>
      </c>
      <c r="C31" s="4" t="s">
        <v>76</v>
      </c>
      <c r="D31" s="26">
        <v>1.5441565445871843</v>
      </c>
      <c r="E31" s="26">
        <v>1.4112137606688504</v>
      </c>
      <c r="F31" s="26">
        <v>1.4268518364086555</v>
      </c>
      <c r="G31" s="26">
        <v>1.4117954401824593</v>
      </c>
      <c r="H31" s="26">
        <v>1.330782520660196</v>
      </c>
      <c r="I31" s="26">
        <v>1.2867954996205451</v>
      </c>
      <c r="J31" s="26">
        <v>1.2664693802025819</v>
      </c>
      <c r="K31" s="26">
        <v>1.2800397348275203</v>
      </c>
      <c r="L31" s="26">
        <v>1.2819868960746459</v>
      </c>
      <c r="M31" s="26">
        <v>1.2634575256089939</v>
      </c>
      <c r="N31" s="26">
        <v>1.2615767060258471</v>
      </c>
      <c r="O31" s="26">
        <v>1.2060527763092193</v>
      </c>
      <c r="P31" s="26">
        <v>1.2287936324920408</v>
      </c>
      <c r="Q31" s="26">
        <v>1.2665119367429616</v>
      </c>
      <c r="R31" s="26">
        <v>1.3465027002143448</v>
      </c>
      <c r="S31" s="26">
        <v>1.4793537797695913</v>
      </c>
      <c r="T31" s="26">
        <v>1.3993995554623688</v>
      </c>
      <c r="U31" s="26">
        <v>1.5719232882314511</v>
      </c>
      <c r="V31" s="26">
        <v>1.5894266236286259</v>
      </c>
      <c r="W31" s="26">
        <v>1.5935358193637825</v>
      </c>
      <c r="X31" s="26">
        <v>1.6369689279933382</v>
      </c>
      <c r="Y31" s="27">
        <v>1.6243340334437584</v>
      </c>
      <c r="Z31" s="27">
        <v>1.6444066675369404</v>
      </c>
      <c r="AA31" s="26">
        <v>1.6543556578360914</v>
      </c>
      <c r="AB31" s="26">
        <v>1.6777342797899395</v>
      </c>
      <c r="AC31" s="26">
        <v>1.6589662061927721</v>
      </c>
      <c r="AD31" s="26">
        <v>1.7532350533126806</v>
      </c>
      <c r="AE31" s="26">
        <v>1.7628743775439111</v>
      </c>
      <c r="AF31" s="26">
        <v>1.8562100800479235</v>
      </c>
      <c r="AG31" s="26">
        <v>1.8967770478870525</v>
      </c>
      <c r="AH31" s="26">
        <v>2.031165735390954</v>
      </c>
      <c r="AI31" s="26">
        <v>2.0713711031250859</v>
      </c>
      <c r="AJ31" s="26"/>
    </row>
    <row r="32" spans="1:40" ht="17.25" customHeight="1" x14ac:dyDescent="0.25">
      <c r="A32" s="82"/>
      <c r="B32" s="4" t="s">
        <v>28</v>
      </c>
      <c r="C32" s="4" t="s">
        <v>76</v>
      </c>
      <c r="D32" s="26">
        <v>1.1174847001094286</v>
      </c>
      <c r="E32" s="26">
        <v>1.1495280698120052</v>
      </c>
      <c r="F32" s="26">
        <v>1.1467609111403545</v>
      </c>
      <c r="G32" s="26">
        <v>1.1780149727034257</v>
      </c>
      <c r="H32" s="26">
        <v>1.181242916725759</v>
      </c>
      <c r="I32" s="26">
        <v>1.1953616025655842</v>
      </c>
      <c r="J32" s="26">
        <v>1.330234214748351</v>
      </c>
      <c r="K32" s="26">
        <v>1.3309349574330673</v>
      </c>
      <c r="L32" s="26">
        <v>1.3234974687331387</v>
      </c>
      <c r="M32" s="26">
        <v>1.3670338654333853</v>
      </c>
      <c r="N32" s="26">
        <v>1.349948117765345</v>
      </c>
      <c r="O32" s="26">
        <v>1.32125164035783</v>
      </c>
      <c r="P32" s="26">
        <v>1.3272620591544688</v>
      </c>
      <c r="Q32" s="26">
        <v>1.3845981707643598</v>
      </c>
      <c r="R32" s="26">
        <v>1.3924508117501289</v>
      </c>
      <c r="S32" s="26">
        <v>1.4359846325266403</v>
      </c>
      <c r="T32" s="26">
        <v>1.4616907255138913</v>
      </c>
      <c r="U32" s="26">
        <v>1.4978624828259768</v>
      </c>
      <c r="V32" s="26">
        <v>1.5547709219228758</v>
      </c>
      <c r="W32" s="26">
        <v>1.5995154698894765</v>
      </c>
      <c r="X32" s="26">
        <v>1.6615299363553167</v>
      </c>
      <c r="Y32" s="27">
        <v>1.6244641486020481</v>
      </c>
      <c r="Z32" s="27">
        <v>1.6595184511659971</v>
      </c>
      <c r="AA32" s="26">
        <v>1.6439582018934666</v>
      </c>
      <c r="AB32" s="26">
        <v>1.6127966941089207</v>
      </c>
      <c r="AC32" s="26">
        <v>1.6089772916406901</v>
      </c>
      <c r="AD32" s="26">
        <v>1.6039955071200898</v>
      </c>
      <c r="AE32" s="26">
        <v>1.6076226894053318</v>
      </c>
      <c r="AF32" s="26">
        <v>1.5490485460753021</v>
      </c>
      <c r="AG32" s="26">
        <v>1.5506243891182034</v>
      </c>
      <c r="AH32" s="26">
        <v>1.5405214302197199</v>
      </c>
      <c r="AI32" s="26">
        <v>1.5453428534706481</v>
      </c>
      <c r="AJ32" s="26"/>
    </row>
    <row r="33" spans="1:40" ht="18" x14ac:dyDescent="0.25">
      <c r="A33" s="77" t="s">
        <v>29</v>
      </c>
      <c r="B33" s="17" t="s">
        <v>77</v>
      </c>
      <c r="C33" s="17"/>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row>
    <row r="34" spans="1:40" s="38" customFormat="1" x14ac:dyDescent="0.2">
      <c r="A34" s="81"/>
      <c r="B34" s="3" t="s">
        <v>7</v>
      </c>
      <c r="C34" s="3" t="s">
        <v>0</v>
      </c>
      <c r="D34" s="47">
        <v>19721.31016051802</v>
      </c>
      <c r="E34" s="47">
        <v>19789.316466751436</v>
      </c>
      <c r="F34" s="47">
        <v>18779.50939602877</v>
      </c>
      <c r="G34" s="47">
        <v>16332.66345821556</v>
      </c>
      <c r="H34" s="47">
        <v>14456.767870549063</v>
      </c>
      <c r="I34" s="47">
        <v>14555.005359248418</v>
      </c>
      <c r="J34" s="47">
        <v>9402.7685949968363</v>
      </c>
      <c r="K34" s="47">
        <v>9155.6156065725572</v>
      </c>
      <c r="L34" s="47">
        <v>8261.0251442141416</v>
      </c>
      <c r="M34" s="47">
        <v>7104.6079983044892</v>
      </c>
      <c r="N34" s="47">
        <v>6909.3732184021092</v>
      </c>
      <c r="O34" s="47">
        <v>6661.0358838471429</v>
      </c>
      <c r="P34" s="47">
        <v>7432.3120787172102</v>
      </c>
      <c r="Q34" s="47">
        <v>7022.8246305177772</v>
      </c>
      <c r="R34" s="47">
        <v>6698.7954934239842</v>
      </c>
      <c r="S34" s="47">
        <v>4659.8100451804949</v>
      </c>
      <c r="T34" s="47">
        <v>5945.2036417277395</v>
      </c>
      <c r="U34" s="47">
        <v>7058.7247756979814</v>
      </c>
      <c r="V34" s="47">
        <v>5314.7973412374922</v>
      </c>
      <c r="W34" s="47">
        <v>3649.6756003161481</v>
      </c>
      <c r="X34" s="47">
        <v>5884.2534967681277</v>
      </c>
      <c r="Y34" s="47">
        <v>4926.4118772376696</v>
      </c>
      <c r="Z34" s="47">
        <v>4970.0698020885739</v>
      </c>
      <c r="AA34" s="47">
        <v>5789.4192147282683</v>
      </c>
      <c r="AB34" s="47">
        <v>5047.3407306092049</v>
      </c>
      <c r="AC34" s="47">
        <v>5446.4163020568103</v>
      </c>
      <c r="AD34" s="47">
        <v>5651.018734343188</v>
      </c>
      <c r="AE34" s="47">
        <v>4760.3686936813137</v>
      </c>
      <c r="AF34" s="47">
        <v>4954.0726695453523</v>
      </c>
      <c r="AG34" s="47">
        <v>4977.4251699806391</v>
      </c>
      <c r="AH34" s="47">
        <v>4082.6777079254971</v>
      </c>
      <c r="AI34" s="47">
        <v>5369.7553358367823</v>
      </c>
      <c r="AJ34" s="47"/>
      <c r="AK34" s="7"/>
      <c r="AL34" s="7"/>
      <c r="AM34" s="7"/>
      <c r="AN34" s="7"/>
    </row>
    <row r="35" spans="1:40" s="38" customFormat="1" ht="14.25" customHeight="1" x14ac:dyDescent="0.2">
      <c r="A35" s="81"/>
      <c r="B35" s="3" t="s">
        <v>9</v>
      </c>
      <c r="C35" s="3" t="s">
        <v>0</v>
      </c>
      <c r="D35" s="47">
        <v>25653.509655822352</v>
      </c>
      <c r="E35" s="47">
        <v>25909.776063573438</v>
      </c>
      <c r="F35" s="47">
        <v>24921.527236413734</v>
      </c>
      <c r="G35" s="47">
        <v>22606.100852973221</v>
      </c>
      <c r="H35" s="47">
        <v>20202.453575954802</v>
      </c>
      <c r="I35" s="47">
        <v>20215.375724292629</v>
      </c>
      <c r="J35" s="47">
        <v>17106.980345166063</v>
      </c>
      <c r="K35" s="47">
        <v>16566.234310502838</v>
      </c>
      <c r="L35" s="47">
        <v>15803.923781451254</v>
      </c>
      <c r="M35" s="47">
        <v>15404.383694487959</v>
      </c>
      <c r="N35" s="47">
        <v>14828.262749364923</v>
      </c>
      <c r="O35" s="47">
        <v>14614.95751277025</v>
      </c>
      <c r="P35" s="47">
        <v>15635.099937838737</v>
      </c>
      <c r="Q35" s="47">
        <v>14902.55984304933</v>
      </c>
      <c r="R35" s="47">
        <v>15348.615628917094</v>
      </c>
      <c r="S35" s="47">
        <v>13108.385692631497</v>
      </c>
      <c r="T35" s="47">
        <v>14296.755575631258</v>
      </c>
      <c r="U35" s="47">
        <v>15517.611354397586</v>
      </c>
      <c r="V35" s="47">
        <v>14174.368208980726</v>
      </c>
      <c r="W35" s="47">
        <v>12638.386775560355</v>
      </c>
      <c r="X35" s="47">
        <v>14769.988065828291</v>
      </c>
      <c r="Y35" s="47">
        <v>14385.690887969198</v>
      </c>
      <c r="Z35" s="47">
        <v>14415.770171148692</v>
      </c>
      <c r="AA35" s="47">
        <v>14945.192628428964</v>
      </c>
      <c r="AB35" s="47">
        <v>14723.009098474535</v>
      </c>
      <c r="AC35" s="47">
        <v>14854.278149502967</v>
      </c>
      <c r="AD35" s="47">
        <v>14719.341466559761</v>
      </c>
      <c r="AE35" s="47">
        <v>14483.933823179421</v>
      </c>
      <c r="AF35" s="47">
        <v>14324.924360848869</v>
      </c>
      <c r="AG35" s="47">
        <v>14439.182561759921</v>
      </c>
      <c r="AH35" s="47">
        <v>13484.557009048627</v>
      </c>
      <c r="AI35" s="47">
        <v>14398.281351584748</v>
      </c>
      <c r="AJ35" s="47"/>
      <c r="AK35" s="7"/>
      <c r="AL35" s="7"/>
      <c r="AM35" s="7"/>
      <c r="AN35" s="7"/>
    </row>
    <row r="36" spans="1:40" ht="14.25" customHeight="1" x14ac:dyDescent="0.2">
      <c r="A36" s="81"/>
      <c r="B36" s="4" t="s">
        <v>10</v>
      </c>
      <c r="C36" s="4" t="s">
        <v>0</v>
      </c>
      <c r="D36" s="49">
        <v>5327.1374223822859</v>
      </c>
      <c r="E36" s="49">
        <v>6005.3294913132086</v>
      </c>
      <c r="F36" s="49">
        <v>5724.4544161660588</v>
      </c>
      <c r="G36" s="49">
        <v>5512.2249912574352</v>
      </c>
      <c r="H36" s="49">
        <v>5337.6764141294125</v>
      </c>
      <c r="I36" s="49">
        <v>5974.1223420810975</v>
      </c>
      <c r="J36" s="49">
        <v>5657.0200908522411</v>
      </c>
      <c r="K36" s="49">
        <v>5596.0976604814314</v>
      </c>
      <c r="L36" s="49">
        <v>5807.3609444528283</v>
      </c>
      <c r="M36" s="49">
        <v>5536.3860400762533</v>
      </c>
      <c r="N36" s="49">
        <v>6511.5626703021935</v>
      </c>
      <c r="O36" s="49">
        <v>6935.0070174890752</v>
      </c>
      <c r="P36" s="49">
        <v>7078.8917769717209</v>
      </c>
      <c r="Q36" s="49">
        <v>7796.3061363450806</v>
      </c>
      <c r="R36" s="49">
        <v>7417.2095816673645</v>
      </c>
      <c r="S36" s="49">
        <v>6418.26118910281</v>
      </c>
      <c r="T36" s="49">
        <v>6821.0724075064682</v>
      </c>
      <c r="U36" s="49">
        <v>7619.7222148277096</v>
      </c>
      <c r="V36" s="49">
        <v>8040.4934835905442</v>
      </c>
      <c r="W36" s="49">
        <v>7734.0385233439138</v>
      </c>
      <c r="X36" s="49">
        <v>9070.6349970017909</v>
      </c>
      <c r="Y36" s="49">
        <v>8719.2187539672359</v>
      </c>
      <c r="Z36" s="49">
        <v>8625.0570011336258</v>
      </c>
      <c r="AA36" s="49">
        <v>9476.4726884980228</v>
      </c>
      <c r="AB36" s="49">
        <v>9358.5217476162979</v>
      </c>
      <c r="AC36" s="51">
        <v>9610.2602583420448</v>
      </c>
      <c r="AD36" s="52">
        <v>9480.6408265456212</v>
      </c>
      <c r="AE36" s="49">
        <v>9229.145076548104</v>
      </c>
      <c r="AF36" s="49">
        <v>9310.8473902504447</v>
      </c>
      <c r="AG36" s="49">
        <v>9116.1760965768153</v>
      </c>
      <c r="AH36" s="49">
        <v>8393.8888985658814</v>
      </c>
      <c r="AI36" s="49">
        <v>9447.7623734597873</v>
      </c>
      <c r="AJ36" s="49"/>
    </row>
    <row r="37" spans="1:40" ht="14.25" customHeight="1" x14ac:dyDescent="0.2">
      <c r="A37" s="81"/>
      <c r="B37" s="4" t="s">
        <v>11</v>
      </c>
      <c r="C37" s="4" t="s">
        <v>0</v>
      </c>
      <c r="D37" s="49">
        <v>16562.008733624454</v>
      </c>
      <c r="E37" s="49">
        <v>16096.069868995632</v>
      </c>
      <c r="F37" s="49">
        <v>15291.266375545851</v>
      </c>
      <c r="G37" s="49">
        <v>13131.004366812227</v>
      </c>
      <c r="H37" s="49">
        <v>10758.9519650655</v>
      </c>
      <c r="I37" s="49">
        <v>10250.655021834062</v>
      </c>
      <c r="J37" s="49">
        <v>7487.7773362445414</v>
      </c>
      <c r="K37" s="49">
        <v>7033.7368558951957</v>
      </c>
      <c r="L37" s="49">
        <v>6235.5327510917023</v>
      </c>
      <c r="M37" s="49">
        <v>6235.5327510917023</v>
      </c>
      <c r="N37" s="49">
        <v>4929.2096069869003</v>
      </c>
      <c r="O37" s="49">
        <v>4929.2096069869003</v>
      </c>
      <c r="P37" s="49">
        <v>6216.8951965065498</v>
      </c>
      <c r="Q37" s="49">
        <v>5019.855895196506</v>
      </c>
      <c r="R37" s="49">
        <v>5998.3275109170308</v>
      </c>
      <c r="S37" s="49">
        <v>4894.0524017467242</v>
      </c>
      <c r="T37" s="49">
        <v>5718.7641921397371</v>
      </c>
      <c r="U37" s="49">
        <v>6383.7860262008735</v>
      </c>
      <c r="V37" s="49">
        <v>4948.1436681222713</v>
      </c>
      <c r="W37" s="49">
        <v>3750.2656768558945</v>
      </c>
      <c r="X37" s="49">
        <v>4533.3691266375545</v>
      </c>
      <c r="Y37" s="49">
        <v>4460.2463755458512</v>
      </c>
      <c r="Z37" s="49">
        <v>4665.3060698689951</v>
      </c>
      <c r="AA37" s="49">
        <v>4206.1063755458508</v>
      </c>
      <c r="AB37" s="49">
        <v>4067.4472052401748</v>
      </c>
      <c r="AC37" s="51">
        <v>4114.1893449781655</v>
      </c>
      <c r="AD37" s="52">
        <v>4163.9897379912663</v>
      </c>
      <c r="AE37" s="49">
        <v>4164.6886462882094</v>
      </c>
      <c r="AF37" s="49">
        <v>3956.0073362445414</v>
      </c>
      <c r="AG37" s="49">
        <v>4246.3931441048035</v>
      </c>
      <c r="AH37" s="49">
        <v>4032.2434061135368</v>
      </c>
      <c r="AI37" s="49">
        <v>3910.3241484716154</v>
      </c>
      <c r="AJ37" s="49"/>
    </row>
    <row r="38" spans="1:40" ht="14.25" customHeight="1" x14ac:dyDescent="0.2">
      <c r="A38" s="81"/>
      <c r="B38" s="4" t="s">
        <v>12</v>
      </c>
      <c r="C38" s="4" t="s">
        <v>0</v>
      </c>
      <c r="D38" s="49">
        <v>3375.8478367930643</v>
      </c>
      <c r="E38" s="49">
        <v>3450.3141099984732</v>
      </c>
      <c r="F38" s="49">
        <v>3549.2018334868399</v>
      </c>
      <c r="G38" s="49">
        <v>3627.5190841064673</v>
      </c>
      <c r="H38" s="49">
        <v>3779.9574959096367</v>
      </c>
      <c r="I38" s="49">
        <v>3684.290426093602</v>
      </c>
      <c r="J38" s="49">
        <v>3679.174564167949</v>
      </c>
      <c r="K38" s="49">
        <v>3639.4446959632305</v>
      </c>
      <c r="L38" s="49">
        <v>3498.4402342866465</v>
      </c>
      <c r="M38" s="49">
        <v>3383.4254157705373</v>
      </c>
      <c r="N38" s="49">
        <v>3148.2617495418554</v>
      </c>
      <c r="O38" s="49">
        <v>2520.3795364231951</v>
      </c>
      <c r="P38" s="49">
        <v>2110.1692953251263</v>
      </c>
      <c r="Q38" s="49">
        <v>1852.8960441996301</v>
      </c>
      <c r="R38" s="49">
        <v>1704.6633796702731</v>
      </c>
      <c r="S38" s="49">
        <v>1568.3206344994589</v>
      </c>
      <c r="T38" s="49">
        <v>1533.6319928034779</v>
      </c>
      <c r="U38" s="49">
        <v>1291.3926431588577</v>
      </c>
      <c r="V38" s="49">
        <v>961.6561955862519</v>
      </c>
      <c r="W38" s="49">
        <v>942.19792308836122</v>
      </c>
      <c r="X38" s="49">
        <v>947.90903555391731</v>
      </c>
      <c r="Y38" s="49">
        <v>994.71162102580809</v>
      </c>
      <c r="Z38" s="49">
        <v>920.29261429050325</v>
      </c>
      <c r="AA38" s="49">
        <v>1056.9739468860541</v>
      </c>
      <c r="AB38" s="49">
        <v>1098.2047335837378</v>
      </c>
      <c r="AC38" s="51">
        <v>932.25885567913269</v>
      </c>
      <c r="AD38" s="52">
        <v>869.41322697658927</v>
      </c>
      <c r="AE38" s="49">
        <v>886.03483281368824</v>
      </c>
      <c r="AF38" s="49">
        <v>860.04079078799271</v>
      </c>
      <c r="AG38" s="49">
        <v>877.69614142558828</v>
      </c>
      <c r="AH38" s="49">
        <v>863.83217186214108</v>
      </c>
      <c r="AI38" s="49">
        <v>845.13232493720454</v>
      </c>
      <c r="AJ38" s="49"/>
    </row>
    <row r="39" spans="1:40" ht="14.25" customHeight="1" x14ac:dyDescent="0.2">
      <c r="A39" s="81"/>
      <c r="B39" s="4" t="s">
        <v>13</v>
      </c>
      <c r="C39" s="4" t="s">
        <v>0</v>
      </c>
      <c r="D39" s="51">
        <v>57.502771004331869</v>
      </c>
      <c r="E39" s="51">
        <v>59.497790946493474</v>
      </c>
      <c r="F39" s="51">
        <v>67.963962270061131</v>
      </c>
      <c r="G39" s="51">
        <v>61.519685733755452</v>
      </c>
      <c r="H39" s="51">
        <v>60.372940021572049</v>
      </c>
      <c r="I39" s="51">
        <v>51.343903665021834</v>
      </c>
      <c r="J39" s="51">
        <v>32.877639601877725</v>
      </c>
      <c r="K39" s="51">
        <v>39.411434068820952</v>
      </c>
      <c r="L39" s="51">
        <v>35.587801157161572</v>
      </c>
      <c r="M39" s="51">
        <v>37.805628547117905</v>
      </c>
      <c r="N39" s="51">
        <v>33.354972033973795</v>
      </c>
      <c r="O39" s="51">
        <v>32.044452049650651</v>
      </c>
      <c r="P39" s="51">
        <v>31.40030115021834</v>
      </c>
      <c r="Q39" s="51">
        <v>36.677040920436681</v>
      </c>
      <c r="R39" s="51">
        <v>41.067418563100432</v>
      </c>
      <c r="S39" s="51">
        <v>38.12132371056768</v>
      </c>
      <c r="T39" s="51">
        <v>32.962844415109167</v>
      </c>
      <c r="U39" s="51">
        <v>33.596776656244543</v>
      </c>
      <c r="V39" s="51">
        <v>36.975161927030562</v>
      </c>
      <c r="W39" s="51">
        <v>31.698454437467248</v>
      </c>
      <c r="X39" s="51">
        <v>39.456870629999997</v>
      </c>
      <c r="Y39" s="51">
        <v>40.109973429563318</v>
      </c>
      <c r="Z39" s="51">
        <v>38.693184460829691</v>
      </c>
      <c r="AA39" s="51">
        <v>40.842136241746715</v>
      </c>
      <c r="AB39" s="51">
        <v>41.922533665283844</v>
      </c>
      <c r="AC39" s="51">
        <v>45.002893297292573</v>
      </c>
      <c r="AD39" s="51">
        <v>49.203037791921396</v>
      </c>
      <c r="AE39" s="51">
        <v>52.102670855633193</v>
      </c>
      <c r="AF39" s="51">
        <v>49.184259363668119</v>
      </c>
      <c r="AG39" s="51">
        <v>52.455676672183401</v>
      </c>
      <c r="AH39" s="51">
        <v>55.170290289301306</v>
      </c>
      <c r="AI39" s="51">
        <v>55.845729059563318</v>
      </c>
      <c r="AJ39" s="51"/>
    </row>
    <row r="40" spans="1:40" ht="14.25" customHeight="1" x14ac:dyDescent="0.2">
      <c r="A40" s="81"/>
      <c r="B40" s="4" t="s">
        <v>15</v>
      </c>
      <c r="C40" s="4" t="s">
        <v>0</v>
      </c>
      <c r="D40" s="53">
        <v>331.01289201821345</v>
      </c>
      <c r="E40" s="53">
        <v>298.56480231963207</v>
      </c>
      <c r="F40" s="53">
        <v>288.64064894492532</v>
      </c>
      <c r="G40" s="53">
        <v>273.83272506333543</v>
      </c>
      <c r="H40" s="53">
        <v>265.4947608286837</v>
      </c>
      <c r="I40" s="53">
        <v>254.96403061884408</v>
      </c>
      <c r="J40" s="53">
        <v>250.13071429945637</v>
      </c>
      <c r="K40" s="53">
        <v>257.54366409416019</v>
      </c>
      <c r="L40" s="53">
        <v>227.00205046291396</v>
      </c>
      <c r="M40" s="53">
        <v>211.23385900235019</v>
      </c>
      <c r="N40" s="53">
        <v>205.87375050000003</v>
      </c>
      <c r="O40" s="53">
        <v>198.31689982142822</v>
      </c>
      <c r="P40" s="53">
        <v>197.7433678851209</v>
      </c>
      <c r="Q40" s="53">
        <v>196.82472638767854</v>
      </c>
      <c r="R40" s="53">
        <v>187.34773809932537</v>
      </c>
      <c r="S40" s="53">
        <v>189.63014357193404</v>
      </c>
      <c r="T40" s="53">
        <v>190.32413876646612</v>
      </c>
      <c r="U40" s="53">
        <v>189.11369355390227</v>
      </c>
      <c r="V40" s="53">
        <v>187.09969975462846</v>
      </c>
      <c r="W40" s="53">
        <v>180.18619783472019</v>
      </c>
      <c r="X40" s="53">
        <v>178.61803600502941</v>
      </c>
      <c r="Y40" s="53">
        <v>171.40416400074056</v>
      </c>
      <c r="Z40" s="53">
        <v>166.42130139473653</v>
      </c>
      <c r="AA40" s="53">
        <v>164.79748125729103</v>
      </c>
      <c r="AB40" s="53">
        <v>156.91287836904164</v>
      </c>
      <c r="AC40" s="53">
        <v>152.56679720633159</v>
      </c>
      <c r="AD40" s="53">
        <v>156.09463725436305</v>
      </c>
      <c r="AE40" s="53">
        <v>151.96259667378851</v>
      </c>
      <c r="AF40" s="53">
        <v>148.84458420222083</v>
      </c>
      <c r="AG40" s="53">
        <v>146.46150298053047</v>
      </c>
      <c r="AH40" s="53">
        <v>139.42224221776718</v>
      </c>
      <c r="AI40" s="53">
        <v>139.21677565657674</v>
      </c>
      <c r="AJ40" s="53"/>
    </row>
    <row r="41" spans="1:40" s="38" customFormat="1" ht="14.25" customHeight="1" x14ac:dyDescent="0.2">
      <c r="A41" s="81"/>
      <c r="B41" s="3" t="s">
        <v>16</v>
      </c>
      <c r="C41" s="3" t="s">
        <v>0</v>
      </c>
      <c r="D41" s="47">
        <v>5932.1994953043304</v>
      </c>
      <c r="E41" s="47">
        <v>6120.4595968220037</v>
      </c>
      <c r="F41" s="47">
        <v>6142.0178403849641</v>
      </c>
      <c r="G41" s="47">
        <v>6273.4373947576605</v>
      </c>
      <c r="H41" s="47">
        <v>5745.6857054057382</v>
      </c>
      <c r="I41" s="47">
        <v>5660.3703650442121</v>
      </c>
      <c r="J41" s="47">
        <v>7704.2117501692264</v>
      </c>
      <c r="K41" s="47">
        <v>7410.6187039302804</v>
      </c>
      <c r="L41" s="47">
        <v>7542.8986372371137</v>
      </c>
      <c r="M41" s="47">
        <v>8299.7756961834693</v>
      </c>
      <c r="N41" s="47">
        <v>7918.8895309628142</v>
      </c>
      <c r="O41" s="47">
        <v>7953.9216289231072</v>
      </c>
      <c r="P41" s="47">
        <v>8202.7878591215267</v>
      </c>
      <c r="Q41" s="47">
        <v>7879.7352125315529</v>
      </c>
      <c r="R41" s="47">
        <v>8649.8201354931098</v>
      </c>
      <c r="S41" s="47">
        <v>8448.5756474510017</v>
      </c>
      <c r="T41" s="47">
        <v>8351.5519339035181</v>
      </c>
      <c r="U41" s="47">
        <v>8458.8865786996048</v>
      </c>
      <c r="V41" s="47">
        <v>8859.570867743234</v>
      </c>
      <c r="W41" s="47">
        <v>8988.711175244207</v>
      </c>
      <c r="X41" s="47">
        <v>8885.7345690601633</v>
      </c>
      <c r="Y41" s="47">
        <v>9459.2790107315286</v>
      </c>
      <c r="Z41" s="47">
        <v>9445.7003690601177</v>
      </c>
      <c r="AA41" s="47">
        <v>9155.7734137006955</v>
      </c>
      <c r="AB41" s="47">
        <v>9675.6683678653299</v>
      </c>
      <c r="AC41" s="47">
        <v>9407.8618474461564</v>
      </c>
      <c r="AD41" s="47">
        <v>9068.3227322165731</v>
      </c>
      <c r="AE41" s="47">
        <v>9723.5651294981071</v>
      </c>
      <c r="AF41" s="47">
        <v>9370.8516913035164</v>
      </c>
      <c r="AG41" s="47">
        <v>9461.7573917792815</v>
      </c>
      <c r="AH41" s="47">
        <v>9401.8793011231301</v>
      </c>
      <c r="AI41" s="47">
        <v>9028.5260157479661</v>
      </c>
      <c r="AJ41" s="47"/>
      <c r="AK41" s="7"/>
      <c r="AL41" s="7"/>
      <c r="AM41" s="7"/>
      <c r="AN41" s="7"/>
    </row>
    <row r="42" spans="1:40" ht="14.25" customHeight="1" x14ac:dyDescent="0.2">
      <c r="A42" s="81"/>
      <c r="B42" s="4" t="s">
        <v>124</v>
      </c>
      <c r="C42" s="4" t="s">
        <v>0</v>
      </c>
      <c r="D42" s="49">
        <v>5109.4277116733183</v>
      </c>
      <c r="E42" s="49">
        <v>5106.7097140310798</v>
      </c>
      <c r="F42" s="49">
        <v>4961.9822144919281</v>
      </c>
      <c r="G42" s="49">
        <v>4994.0538925138062</v>
      </c>
      <c r="H42" s="49">
        <v>4554.8978046606935</v>
      </c>
      <c r="I42" s="49">
        <v>4882.5909310260522</v>
      </c>
      <c r="J42" s="49">
        <v>6880.4461250949262</v>
      </c>
      <c r="K42" s="49">
        <v>6320.9257352157147</v>
      </c>
      <c r="L42" s="49">
        <v>6332.1735676428252</v>
      </c>
      <c r="M42" s="49">
        <v>7106.7734365219458</v>
      </c>
      <c r="N42" s="49">
        <v>6769.0706782221259</v>
      </c>
      <c r="O42" s="49">
        <v>7204.1906794373417</v>
      </c>
      <c r="P42" s="49">
        <v>7264.3302073392142</v>
      </c>
      <c r="Q42" s="49">
        <v>7227.4829624766662</v>
      </c>
      <c r="R42" s="49">
        <v>7239.6909690698776</v>
      </c>
      <c r="S42" s="49">
        <v>7270.1435985520538</v>
      </c>
      <c r="T42" s="49">
        <v>7282.7760063507012</v>
      </c>
      <c r="U42" s="49">
        <v>7377.4279721167659</v>
      </c>
      <c r="V42" s="49">
        <v>7523.3663946749293</v>
      </c>
      <c r="W42" s="49">
        <v>7620.38141033787</v>
      </c>
      <c r="X42" s="49">
        <v>7767.8447294656062</v>
      </c>
      <c r="Y42" s="49">
        <v>7854.2176877717984</v>
      </c>
      <c r="Z42" s="49">
        <v>7846.3046860565482</v>
      </c>
      <c r="AA42" s="49">
        <v>7783.9682581612051</v>
      </c>
      <c r="AB42" s="49">
        <v>7991.5604407901837</v>
      </c>
      <c r="AC42" s="51">
        <v>7964.928480831205</v>
      </c>
      <c r="AD42" s="52">
        <v>7953.0592652657888</v>
      </c>
      <c r="AE42" s="49">
        <v>7939.2186257373223</v>
      </c>
      <c r="AF42" s="49">
        <v>8090.7780975641926</v>
      </c>
      <c r="AG42" s="49">
        <v>7916.1353992540007</v>
      </c>
      <c r="AH42" s="49">
        <v>7948.286752503609</v>
      </c>
      <c r="AI42" s="49">
        <v>8058.4713664206611</v>
      </c>
      <c r="AJ42" s="49"/>
    </row>
    <row r="43" spans="1:40" ht="14.25" customHeight="1" x14ac:dyDescent="0.2">
      <c r="A43" s="81"/>
      <c r="B43" s="4" t="s">
        <v>17</v>
      </c>
      <c r="C43" s="4" t="s">
        <v>0</v>
      </c>
      <c r="D43" s="54">
        <v>822.77178363101223</v>
      </c>
      <c r="E43" s="54">
        <v>1013.7498827909242</v>
      </c>
      <c r="F43" s="54">
        <v>1180.0356258930356</v>
      </c>
      <c r="G43" s="54">
        <v>1279.3835022438545</v>
      </c>
      <c r="H43" s="54">
        <v>1190.7879007450442</v>
      </c>
      <c r="I43" s="54">
        <v>777.7794340181598</v>
      </c>
      <c r="J43" s="54">
        <v>823.76562507430003</v>
      </c>
      <c r="K43" s="54">
        <v>1089.6929687145655</v>
      </c>
      <c r="L43" s="54">
        <v>1210.7250695942887</v>
      </c>
      <c r="M43" s="54">
        <v>1193.002259661524</v>
      </c>
      <c r="N43" s="54">
        <v>1149.8188527406885</v>
      </c>
      <c r="O43" s="54">
        <v>749.73094948576556</v>
      </c>
      <c r="P43" s="54">
        <v>938.45765178231306</v>
      </c>
      <c r="Q43" s="54">
        <v>652.25225005488699</v>
      </c>
      <c r="R43" s="54">
        <v>1410.1291664232315</v>
      </c>
      <c r="S43" s="54">
        <v>1178.4320488989483</v>
      </c>
      <c r="T43" s="54">
        <v>1068.7759275528172</v>
      </c>
      <c r="U43" s="54">
        <v>1081.4586065828394</v>
      </c>
      <c r="V43" s="54">
        <v>1336.2044730683056</v>
      </c>
      <c r="W43" s="54">
        <v>1368.3297649063372</v>
      </c>
      <c r="X43" s="54">
        <v>1117.8898395945575</v>
      </c>
      <c r="Y43" s="54">
        <v>1605.06132295973</v>
      </c>
      <c r="Z43" s="54">
        <v>1599.39568300357</v>
      </c>
      <c r="AA43" s="54">
        <v>1371.8051555394914</v>
      </c>
      <c r="AB43" s="54">
        <v>1684.1079270751463</v>
      </c>
      <c r="AC43" s="54">
        <v>1442.9333666149507</v>
      </c>
      <c r="AD43" s="55">
        <v>1115.2634669507847</v>
      </c>
      <c r="AE43" s="49">
        <v>1784.346503760785</v>
      </c>
      <c r="AF43" s="49">
        <v>1280.0735937393229</v>
      </c>
      <c r="AG43" s="49">
        <v>1545.6219925252808</v>
      </c>
      <c r="AH43" s="49">
        <v>1453.5925486195213</v>
      </c>
      <c r="AI43" s="49">
        <v>970.05464932730524</v>
      </c>
      <c r="AJ43" s="49"/>
    </row>
    <row r="44" spans="1:40" s="38" customFormat="1" ht="14.25" customHeight="1" x14ac:dyDescent="0.2">
      <c r="A44" s="82"/>
      <c r="B44" s="3" t="s">
        <v>30</v>
      </c>
      <c r="C44" s="3" t="s">
        <v>1</v>
      </c>
      <c r="D44" s="23">
        <f t="shared" ref="D44:AF44" si="2">D41/D35*100</f>
        <v>23.124319342238426</v>
      </c>
      <c r="E44" s="23">
        <f t="shared" si="2"/>
        <v>23.622201835340288</v>
      </c>
      <c r="F44" s="23">
        <f t="shared" si="2"/>
        <v>24.645431165272417</v>
      </c>
      <c r="G44" s="23">
        <f t="shared" si="2"/>
        <v>27.751081159724013</v>
      </c>
      <c r="H44" s="23">
        <f t="shared" si="2"/>
        <v>28.440534135142482</v>
      </c>
      <c r="I44" s="23">
        <f t="shared" si="2"/>
        <v>28.000322340000821</v>
      </c>
      <c r="J44" s="23">
        <f t="shared" si="2"/>
        <v>45.035486068973086</v>
      </c>
      <c r="K44" s="23">
        <f t="shared" si="2"/>
        <v>44.733272299740548</v>
      </c>
      <c r="L44" s="23">
        <f t="shared" si="2"/>
        <v>47.728011989592488</v>
      </c>
      <c r="M44" s="23">
        <f t="shared" si="2"/>
        <v>53.879310336533095</v>
      </c>
      <c r="N44" s="23">
        <f t="shared" si="2"/>
        <v>53.404027597919189</v>
      </c>
      <c r="O44" s="23">
        <f t="shared" si="2"/>
        <v>54.423159437672894</v>
      </c>
      <c r="P44" s="23">
        <f t="shared" si="2"/>
        <v>52.463929822858624</v>
      </c>
      <c r="Q44" s="23">
        <f t="shared" si="2"/>
        <v>52.875044928651796</v>
      </c>
      <c r="R44" s="23">
        <f t="shared" si="2"/>
        <v>56.355702329249027</v>
      </c>
      <c r="S44" s="23">
        <f t="shared" si="2"/>
        <v>64.451686466626683</v>
      </c>
      <c r="T44" s="23">
        <f t="shared" si="2"/>
        <v>58.415714598483405</v>
      </c>
      <c r="U44" s="23">
        <f t="shared" si="2"/>
        <v>54.511524908776721</v>
      </c>
      <c r="V44" s="23">
        <f t="shared" si="2"/>
        <v>62.504167643464392</v>
      </c>
      <c r="W44" s="23">
        <f t="shared" si="2"/>
        <v>71.122298556539235</v>
      </c>
      <c r="X44" s="23">
        <f t="shared" si="2"/>
        <v>60.160743051770758</v>
      </c>
      <c r="Y44" s="23">
        <f t="shared" si="2"/>
        <v>65.754777329758667</v>
      </c>
      <c r="Z44" s="23">
        <f t="shared" si="2"/>
        <v>65.523383467672573</v>
      </c>
      <c r="AA44" s="23">
        <f t="shared" si="2"/>
        <v>61.26233124813961</v>
      </c>
      <c r="AB44" s="23">
        <f t="shared" si="2"/>
        <v>65.71800848012677</v>
      </c>
      <c r="AC44" s="23">
        <f t="shared" si="2"/>
        <v>63.334358982371342</v>
      </c>
      <c r="AD44" s="23">
        <f t="shared" si="2"/>
        <v>61.608209530422982</v>
      </c>
      <c r="AE44" s="23">
        <f t="shared" si="2"/>
        <v>67.133454544903827</v>
      </c>
      <c r="AF44" s="23">
        <f t="shared" si="2"/>
        <v>65.416413066129564</v>
      </c>
      <c r="AG44" s="23">
        <f>AG41/AG35*100</f>
        <v>65.528345190657618</v>
      </c>
      <c r="AH44" s="23">
        <f>AH41/AH35*100</f>
        <v>69.723308632342366</v>
      </c>
      <c r="AI44" s="23">
        <f>AI41/AI35*100</f>
        <v>62.70558127935346</v>
      </c>
      <c r="AJ44" s="23"/>
      <c r="AK44" s="7"/>
      <c r="AL44" s="7"/>
      <c r="AM44" s="7"/>
      <c r="AN44" s="7"/>
    </row>
    <row r="45" spans="1:40" ht="18" x14ac:dyDescent="0.25">
      <c r="A45" s="77" t="s">
        <v>31</v>
      </c>
      <c r="B45" s="17" t="s">
        <v>78</v>
      </c>
      <c r="C45" s="17"/>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6"/>
    </row>
    <row r="46" spans="1:40" ht="15.75" x14ac:dyDescent="0.25">
      <c r="A46" s="81"/>
      <c r="B46" s="3" t="s">
        <v>32</v>
      </c>
      <c r="C46" s="3" t="s">
        <v>79</v>
      </c>
      <c r="D46" s="58">
        <v>8.3512227188543537</v>
      </c>
      <c r="E46" s="58">
        <v>8.321932979970752</v>
      </c>
      <c r="F46" s="58">
        <v>8.2327945714159139</v>
      </c>
      <c r="G46" s="58">
        <v>8.1402150279541008</v>
      </c>
      <c r="H46" s="58">
        <v>8.1234401847190885</v>
      </c>
      <c r="I46" s="58">
        <v>8.1268504539168873</v>
      </c>
      <c r="J46" s="58">
        <v>8.0274304083591588</v>
      </c>
      <c r="K46" s="58">
        <v>7.8044565855608266</v>
      </c>
      <c r="L46" s="58">
        <v>7.7609088700689597</v>
      </c>
      <c r="M46" s="58">
        <v>7.7057059573665319</v>
      </c>
      <c r="N46" s="58">
        <v>7.6740416070375215</v>
      </c>
      <c r="O46" s="58">
        <v>7.6935937207216876</v>
      </c>
      <c r="P46" s="58">
        <v>7.6093127209789095</v>
      </c>
      <c r="Q46" s="58">
        <v>7.4929204406907797</v>
      </c>
      <c r="R46" s="58">
        <v>7.4786576177023987</v>
      </c>
      <c r="S46" s="58">
        <v>7.5554306325184006</v>
      </c>
      <c r="T46" s="58">
        <v>7.5772778277212529</v>
      </c>
      <c r="U46" s="58">
        <v>7.6088954225058618</v>
      </c>
      <c r="V46" s="58">
        <v>7.7017600339209302</v>
      </c>
      <c r="W46" s="58">
        <v>7.6003482515616394</v>
      </c>
      <c r="X46" s="58">
        <v>7.6141509950615314</v>
      </c>
      <c r="Y46" s="58">
        <v>7.5542144095781412</v>
      </c>
      <c r="Z46" s="58">
        <v>7.5780113666384299</v>
      </c>
      <c r="AA46" s="58">
        <v>7.454338325901233</v>
      </c>
      <c r="AB46" s="58">
        <v>7.5494599049407469</v>
      </c>
      <c r="AC46" s="58">
        <v>7.4497351058779318</v>
      </c>
      <c r="AD46" s="58">
        <v>7.4334197152509107</v>
      </c>
      <c r="AE46" s="58">
        <v>7.4194108377076891</v>
      </c>
      <c r="AF46" s="58">
        <v>7.322730219442291</v>
      </c>
      <c r="AG46" s="58">
        <v>7.2217841979936725</v>
      </c>
      <c r="AH46" s="58">
        <v>7.1712952196415722</v>
      </c>
      <c r="AI46" s="58">
        <v>7.2154888462540123</v>
      </c>
      <c r="AJ46" s="58"/>
      <c r="AK46" s="46"/>
    </row>
    <row r="47" spans="1:40" ht="17.25" customHeight="1" x14ac:dyDescent="0.25">
      <c r="A47" s="81"/>
      <c r="B47" s="4" t="s">
        <v>80</v>
      </c>
      <c r="C47" s="4" t="s">
        <v>81</v>
      </c>
      <c r="D47" s="59">
        <v>3.9</v>
      </c>
      <c r="E47" s="59">
        <v>3.9</v>
      </c>
      <c r="F47" s="59">
        <v>3.9</v>
      </c>
      <c r="G47" s="59">
        <v>3.8</v>
      </c>
      <c r="H47" s="59">
        <v>3.8</v>
      </c>
      <c r="I47" s="59">
        <v>3.8</v>
      </c>
      <c r="J47" s="59">
        <v>3.8</v>
      </c>
      <c r="K47" s="59">
        <v>3.8</v>
      </c>
      <c r="L47" s="59">
        <v>3.7</v>
      </c>
      <c r="M47" s="59">
        <v>3.7</v>
      </c>
      <c r="N47" s="59">
        <v>3.7</v>
      </c>
      <c r="O47" s="59">
        <v>3.7</v>
      </c>
      <c r="P47" s="59">
        <v>3.7</v>
      </c>
      <c r="Q47" s="59">
        <v>3.7</v>
      </c>
      <c r="R47" s="59">
        <v>3.6</v>
      </c>
      <c r="S47" s="59">
        <v>3.7</v>
      </c>
      <c r="T47" s="59">
        <v>3.7</v>
      </c>
      <c r="U47" s="59">
        <v>3.7</v>
      </c>
      <c r="V47" s="59">
        <v>3.9</v>
      </c>
      <c r="W47" s="59">
        <v>3.8</v>
      </c>
      <c r="X47" s="59">
        <v>3.8</v>
      </c>
      <c r="Y47" s="59">
        <v>3.8</v>
      </c>
      <c r="Z47" s="59">
        <v>3.8</v>
      </c>
      <c r="AA47" s="59">
        <v>3.7</v>
      </c>
      <c r="AB47" s="59">
        <v>3.7</v>
      </c>
      <c r="AC47" s="59">
        <v>3.7</v>
      </c>
      <c r="AD47" s="59">
        <v>3.7</v>
      </c>
      <c r="AE47" s="59">
        <v>3.7</v>
      </c>
      <c r="AF47" s="56">
        <v>3.7</v>
      </c>
      <c r="AG47" s="56">
        <v>3.6</v>
      </c>
      <c r="AH47" s="56">
        <v>3.6</v>
      </c>
      <c r="AI47" s="56">
        <v>3.6</v>
      </c>
      <c r="AJ47" s="56"/>
      <c r="AK47" s="46"/>
    </row>
    <row r="48" spans="1:40" ht="16.5" customHeight="1" x14ac:dyDescent="0.25">
      <c r="A48" s="81"/>
      <c r="B48" s="4" t="s">
        <v>116</v>
      </c>
      <c r="C48" s="4" t="s">
        <v>81</v>
      </c>
      <c r="D48" s="56">
        <v>1.2</v>
      </c>
      <c r="E48" s="56">
        <v>1.1000000000000001</v>
      </c>
      <c r="F48" s="56">
        <v>1.1000000000000001</v>
      </c>
      <c r="G48" s="56">
        <v>1.1000000000000001</v>
      </c>
      <c r="H48" s="56">
        <v>1.1000000000000001</v>
      </c>
      <c r="I48" s="56">
        <v>1.1000000000000001</v>
      </c>
      <c r="J48" s="56">
        <v>1.1000000000000001</v>
      </c>
      <c r="K48" s="56">
        <v>1</v>
      </c>
      <c r="L48" s="56">
        <v>1</v>
      </c>
      <c r="M48" s="56">
        <v>1</v>
      </c>
      <c r="N48" s="56">
        <v>1</v>
      </c>
      <c r="O48" s="56">
        <v>1</v>
      </c>
      <c r="P48" s="56">
        <v>1</v>
      </c>
      <c r="Q48" s="56">
        <v>1</v>
      </c>
      <c r="R48" s="56">
        <v>1</v>
      </c>
      <c r="S48" s="56">
        <v>1</v>
      </c>
      <c r="T48" s="56">
        <v>1.1000000000000001</v>
      </c>
      <c r="U48" s="56">
        <v>1.1000000000000001</v>
      </c>
      <c r="V48" s="56">
        <v>1.1000000000000001</v>
      </c>
      <c r="W48" s="56">
        <v>1</v>
      </c>
      <c r="X48" s="56">
        <v>1.1000000000000001</v>
      </c>
      <c r="Y48" s="56">
        <v>1.1000000000000001</v>
      </c>
      <c r="Z48" s="56">
        <v>1</v>
      </c>
      <c r="AA48" s="56">
        <v>1</v>
      </c>
      <c r="AB48" s="56">
        <v>1</v>
      </c>
      <c r="AC48" s="56">
        <v>1</v>
      </c>
      <c r="AD48" s="59">
        <v>1</v>
      </c>
      <c r="AE48" s="56">
        <v>1</v>
      </c>
      <c r="AF48" s="56">
        <v>1</v>
      </c>
      <c r="AG48" s="56">
        <v>1</v>
      </c>
      <c r="AH48" s="56">
        <v>1</v>
      </c>
      <c r="AI48" s="56">
        <v>1</v>
      </c>
      <c r="AJ48" s="56"/>
      <c r="AK48" s="46"/>
    </row>
    <row r="49" spans="1:37" ht="16.5" customHeight="1" x14ac:dyDescent="0.25">
      <c r="A49" s="81"/>
      <c r="B49" s="4" t="s">
        <v>117</v>
      </c>
      <c r="C49" s="4" t="s">
        <v>81</v>
      </c>
      <c r="D49" s="56">
        <v>1.7</v>
      </c>
      <c r="E49" s="56">
        <v>1.7</v>
      </c>
      <c r="F49" s="56">
        <v>1.7</v>
      </c>
      <c r="G49" s="56">
        <v>1.6</v>
      </c>
      <c r="H49" s="56">
        <v>1.6</v>
      </c>
      <c r="I49" s="56">
        <v>1.6</v>
      </c>
      <c r="J49" s="56">
        <v>1.6</v>
      </c>
      <c r="K49" s="56">
        <v>1.5</v>
      </c>
      <c r="L49" s="56">
        <v>1.4</v>
      </c>
      <c r="M49" s="56">
        <v>1.4</v>
      </c>
      <c r="N49" s="56">
        <v>1.4</v>
      </c>
      <c r="O49" s="56">
        <v>1.4</v>
      </c>
      <c r="P49" s="56">
        <v>1.4</v>
      </c>
      <c r="Q49" s="56">
        <v>1.3</v>
      </c>
      <c r="R49" s="56">
        <v>1.3</v>
      </c>
      <c r="S49" s="56">
        <v>1.3</v>
      </c>
      <c r="T49" s="56">
        <v>1.3</v>
      </c>
      <c r="U49" s="56">
        <v>1.4</v>
      </c>
      <c r="V49" s="56">
        <v>1.4</v>
      </c>
      <c r="W49" s="56">
        <v>1.3</v>
      </c>
      <c r="X49" s="56">
        <v>1.4</v>
      </c>
      <c r="Y49" s="56">
        <v>1.4</v>
      </c>
      <c r="Z49" s="56">
        <v>1.3</v>
      </c>
      <c r="AA49" s="56">
        <v>1.3</v>
      </c>
      <c r="AB49" s="56">
        <v>1.4</v>
      </c>
      <c r="AC49" s="56">
        <v>1.3</v>
      </c>
      <c r="AD49" s="59">
        <v>1.4</v>
      </c>
      <c r="AE49" s="56">
        <v>1.4</v>
      </c>
      <c r="AF49" s="56">
        <v>1.3</v>
      </c>
      <c r="AG49" s="56">
        <v>1.3</v>
      </c>
      <c r="AH49" s="56">
        <v>1.3</v>
      </c>
      <c r="AI49" s="56">
        <v>1.3</v>
      </c>
      <c r="AJ49" s="56"/>
      <c r="AK49" s="46"/>
    </row>
    <row r="50" spans="1:37" ht="16.5" customHeight="1" x14ac:dyDescent="0.25">
      <c r="A50" s="81"/>
      <c r="B50" s="4" t="s">
        <v>33</v>
      </c>
      <c r="C50" s="4" t="s">
        <v>81</v>
      </c>
      <c r="D50" s="56">
        <v>0.8</v>
      </c>
      <c r="E50" s="56">
        <v>0.8</v>
      </c>
      <c r="F50" s="56">
        <v>0.8</v>
      </c>
      <c r="G50" s="56">
        <v>0.8</v>
      </c>
      <c r="H50" s="56">
        <v>0.8</v>
      </c>
      <c r="I50" s="56">
        <v>0.8</v>
      </c>
      <c r="J50" s="56">
        <v>0.8</v>
      </c>
      <c r="K50" s="56">
        <v>0.8</v>
      </c>
      <c r="L50" s="56">
        <v>0.8</v>
      </c>
      <c r="M50" s="56">
        <v>0.8</v>
      </c>
      <c r="N50" s="56">
        <v>0.8</v>
      </c>
      <c r="O50" s="56">
        <v>0.8</v>
      </c>
      <c r="P50" s="56">
        <v>0.8</v>
      </c>
      <c r="Q50" s="56">
        <v>0.8</v>
      </c>
      <c r="R50" s="56">
        <v>0.8</v>
      </c>
      <c r="S50" s="56">
        <v>0.8</v>
      </c>
      <c r="T50" s="56">
        <v>0.7</v>
      </c>
      <c r="U50" s="56">
        <v>0.7</v>
      </c>
      <c r="V50" s="56">
        <v>0.7</v>
      </c>
      <c r="W50" s="56">
        <v>0.7</v>
      </c>
      <c r="X50" s="56">
        <v>0.7</v>
      </c>
      <c r="Y50" s="56">
        <v>0.7</v>
      </c>
      <c r="Z50" s="56">
        <v>0.7</v>
      </c>
      <c r="AA50" s="56">
        <v>0.6</v>
      </c>
      <c r="AB50" s="56">
        <v>0.6</v>
      </c>
      <c r="AC50" s="56">
        <v>0.6</v>
      </c>
      <c r="AD50" s="59">
        <v>0.6</v>
      </c>
      <c r="AE50" s="56">
        <v>0.6</v>
      </c>
      <c r="AF50" s="56">
        <v>0.6</v>
      </c>
      <c r="AG50" s="56">
        <v>0.6</v>
      </c>
      <c r="AH50" s="56">
        <v>0.6</v>
      </c>
      <c r="AI50" s="56">
        <v>0.6</v>
      </c>
      <c r="AJ50" s="56"/>
      <c r="AK50" s="46"/>
    </row>
    <row r="51" spans="1:37" ht="16.5" customHeight="1" x14ac:dyDescent="0.25">
      <c r="A51" s="81"/>
      <c r="B51" s="4" t="s">
        <v>118</v>
      </c>
      <c r="C51" s="4" t="s">
        <v>81</v>
      </c>
      <c r="D51" s="56">
        <v>0.7</v>
      </c>
      <c r="E51" s="56">
        <v>0.7</v>
      </c>
      <c r="F51" s="56">
        <v>0.7</v>
      </c>
      <c r="G51" s="56">
        <v>0.7</v>
      </c>
      <c r="H51" s="56">
        <v>0.7</v>
      </c>
      <c r="I51" s="56">
        <v>0.7</v>
      </c>
      <c r="J51" s="56">
        <v>0.7</v>
      </c>
      <c r="K51" s="56">
        <v>0.7</v>
      </c>
      <c r="L51" s="56">
        <v>0.7</v>
      </c>
      <c r="M51" s="56">
        <v>0.7</v>
      </c>
      <c r="N51" s="56">
        <v>0.7</v>
      </c>
      <c r="O51" s="56">
        <v>0.7</v>
      </c>
      <c r="P51" s="56">
        <v>0.7</v>
      </c>
      <c r="Q51" s="56">
        <v>0.7</v>
      </c>
      <c r="R51" s="56">
        <v>0.7</v>
      </c>
      <c r="S51" s="56">
        <v>0.7</v>
      </c>
      <c r="T51" s="56">
        <v>0.7</v>
      </c>
      <c r="U51" s="56">
        <v>0.7</v>
      </c>
      <c r="V51" s="56">
        <v>0.7</v>
      </c>
      <c r="W51" s="56">
        <v>0.7</v>
      </c>
      <c r="X51" s="56">
        <v>0.7</v>
      </c>
      <c r="Y51" s="56">
        <v>0.7</v>
      </c>
      <c r="Z51" s="56">
        <v>0.7</v>
      </c>
      <c r="AA51" s="56">
        <v>0.7</v>
      </c>
      <c r="AB51" s="56">
        <v>0.7</v>
      </c>
      <c r="AC51" s="56">
        <v>0.7</v>
      </c>
      <c r="AD51" s="59">
        <v>0.7</v>
      </c>
      <c r="AE51" s="56">
        <v>0.7</v>
      </c>
      <c r="AF51" s="56">
        <v>0.7</v>
      </c>
      <c r="AG51" s="56">
        <v>0.7</v>
      </c>
      <c r="AH51" s="56">
        <v>0.7</v>
      </c>
      <c r="AI51" s="56">
        <v>0.7</v>
      </c>
      <c r="AJ51" s="56"/>
      <c r="AK51" s="46"/>
    </row>
    <row r="52" spans="1:37" ht="16.5" customHeight="1" x14ac:dyDescent="0.25">
      <c r="A52" s="81"/>
      <c r="B52" s="4" t="s">
        <v>119</v>
      </c>
      <c r="C52" s="4" t="s">
        <v>81</v>
      </c>
      <c r="D52" s="56">
        <v>0.7</v>
      </c>
      <c r="E52" s="56">
        <v>0.6</v>
      </c>
      <c r="F52" s="56">
        <v>0.6</v>
      </c>
      <c r="G52" s="56">
        <v>0.7</v>
      </c>
      <c r="H52" s="56">
        <v>0.6</v>
      </c>
      <c r="I52" s="56">
        <v>0.6</v>
      </c>
      <c r="J52" s="56">
        <v>0.5</v>
      </c>
      <c r="K52" s="56">
        <v>0.5</v>
      </c>
      <c r="L52" s="56">
        <v>0.6</v>
      </c>
      <c r="M52" s="56">
        <v>0.6</v>
      </c>
      <c r="N52" s="56">
        <v>0.6</v>
      </c>
      <c r="O52" s="56">
        <v>0.7</v>
      </c>
      <c r="P52" s="56">
        <v>0.7</v>
      </c>
      <c r="Q52" s="56">
        <v>0.7</v>
      </c>
      <c r="R52" s="56">
        <v>0.6</v>
      </c>
      <c r="S52" s="56">
        <v>0.6</v>
      </c>
      <c r="T52" s="56">
        <v>0.6</v>
      </c>
      <c r="U52" s="56">
        <v>0.6</v>
      </c>
      <c r="V52" s="56">
        <v>0.7</v>
      </c>
      <c r="W52" s="56">
        <v>0.6</v>
      </c>
      <c r="X52" s="56">
        <v>0.7</v>
      </c>
      <c r="Y52" s="56">
        <v>0.7</v>
      </c>
      <c r="Z52" s="56">
        <v>0.7</v>
      </c>
      <c r="AA52" s="56">
        <v>0.7</v>
      </c>
      <c r="AB52" s="56">
        <v>0.8</v>
      </c>
      <c r="AC52" s="56">
        <v>0.8</v>
      </c>
      <c r="AD52" s="56">
        <v>0.8</v>
      </c>
      <c r="AE52" s="56">
        <v>0.8</v>
      </c>
      <c r="AF52" s="56">
        <v>0.8</v>
      </c>
      <c r="AG52" s="56">
        <v>0.9</v>
      </c>
      <c r="AH52" s="56">
        <v>0.9</v>
      </c>
      <c r="AI52" s="56">
        <v>0.9</v>
      </c>
      <c r="AJ52" s="56"/>
      <c r="AK52" s="46"/>
    </row>
    <row r="53" spans="1:37" ht="16.5" customHeight="1" x14ac:dyDescent="0.25">
      <c r="A53" s="81"/>
      <c r="B53" s="14" t="s">
        <v>82</v>
      </c>
      <c r="C53" s="14"/>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6"/>
    </row>
    <row r="54" spans="1:37" ht="16.5" customHeight="1" x14ac:dyDescent="0.2">
      <c r="A54" s="81"/>
      <c r="B54" s="3" t="s">
        <v>66</v>
      </c>
      <c r="C54" s="3" t="s">
        <v>83</v>
      </c>
      <c r="D54" s="47">
        <v>49497.090732448516</v>
      </c>
      <c r="E54" s="47">
        <v>49563.410161188884</v>
      </c>
      <c r="F54" s="47">
        <v>49384.143520646154</v>
      </c>
      <c r="G54" s="47">
        <v>48777.453757990581</v>
      </c>
      <c r="H54" s="47">
        <v>47777.275203970494</v>
      </c>
      <c r="I54" s="47">
        <v>47460.03680045974</v>
      </c>
      <c r="J54" s="47">
        <v>47046.090603240053</v>
      </c>
      <c r="K54" s="47">
        <v>46504.781800145356</v>
      </c>
      <c r="L54" s="47">
        <v>46746.342409804412</v>
      </c>
      <c r="M54" s="47">
        <v>46445.724987846552</v>
      </c>
      <c r="N54" s="47">
        <v>46669.208083782731</v>
      </c>
      <c r="O54" s="47">
        <v>47882.825328136387</v>
      </c>
      <c r="P54" s="47">
        <v>48843.847110560702</v>
      </c>
      <c r="Q54" s="47">
        <v>50271.052832653288</v>
      </c>
      <c r="R54" s="47">
        <v>49248.68387262505</v>
      </c>
      <c r="S54" s="47">
        <v>48753.553620222228</v>
      </c>
      <c r="T54" s="47">
        <v>51270.408744194036</v>
      </c>
      <c r="U54" s="47">
        <v>52627.351783592952</v>
      </c>
      <c r="V54" s="47">
        <v>52123.096454532701</v>
      </c>
      <c r="W54" s="47">
        <v>51341.946126468181</v>
      </c>
      <c r="X54" s="47">
        <v>52838.955156048476</v>
      </c>
      <c r="Y54" s="47">
        <v>52709.89731496037</v>
      </c>
      <c r="Z54" s="47">
        <v>51910.631958273159</v>
      </c>
      <c r="AA54" s="47">
        <v>51857.486930562183</v>
      </c>
      <c r="AB54" s="47">
        <v>52297.882389489656</v>
      </c>
      <c r="AC54" s="47">
        <v>51625.306557629978</v>
      </c>
      <c r="AD54" s="47">
        <v>53340.618120993597</v>
      </c>
      <c r="AE54" s="47">
        <v>54294.909585128684</v>
      </c>
      <c r="AF54" s="47">
        <v>53204.341104170962</v>
      </c>
      <c r="AG54" s="47">
        <v>52882.996907496199</v>
      </c>
      <c r="AH54" s="47">
        <v>53033.757634778638</v>
      </c>
      <c r="AI54" s="47">
        <v>55128.59874374557</v>
      </c>
      <c r="AJ54" s="47"/>
      <c r="AK54" s="46"/>
    </row>
    <row r="55" spans="1:37" ht="15" collapsed="1" x14ac:dyDescent="0.2">
      <c r="A55" s="81"/>
      <c r="B55" s="3" t="s">
        <v>67</v>
      </c>
      <c r="C55" s="3" t="s">
        <v>83</v>
      </c>
      <c r="D55" s="47">
        <v>34582.001796238765</v>
      </c>
      <c r="E55" s="47">
        <v>34506.742514594698</v>
      </c>
      <c r="F55" s="47">
        <v>34306.97651008689</v>
      </c>
      <c r="G55" s="47">
        <v>33653.534944035389</v>
      </c>
      <c r="H55" s="47">
        <v>32921.468618870298</v>
      </c>
      <c r="I55" s="47">
        <v>32693.11442248031</v>
      </c>
      <c r="J55" s="47">
        <v>32331.391476176894</v>
      </c>
      <c r="K55" s="47">
        <v>31640.403317536249</v>
      </c>
      <c r="L55" s="47">
        <v>31793.05423225</v>
      </c>
      <c r="M55" s="47">
        <v>31611.169687031004</v>
      </c>
      <c r="N55" s="47">
        <v>32067.401504419082</v>
      </c>
      <c r="O55" s="47">
        <v>32657.587145552407</v>
      </c>
      <c r="P55" s="47">
        <v>33672.912756917765</v>
      </c>
      <c r="Q55" s="47">
        <v>35532.458060462828</v>
      </c>
      <c r="R55" s="47">
        <v>34298.299530241973</v>
      </c>
      <c r="S55" s="47">
        <v>33606.536805851385</v>
      </c>
      <c r="T55" s="47">
        <v>36036.339877462458</v>
      </c>
      <c r="U55" s="47">
        <v>38099.403471721744</v>
      </c>
      <c r="V55" s="47">
        <v>37402.332835359237</v>
      </c>
      <c r="W55" s="47">
        <v>36654.019535529143</v>
      </c>
      <c r="X55" s="47">
        <v>37833.905169950078</v>
      </c>
      <c r="Y55" s="47">
        <v>38321.345115757496</v>
      </c>
      <c r="Z55" s="47">
        <v>37027.243338626955</v>
      </c>
      <c r="AA55" s="47">
        <v>37233.077406133161</v>
      </c>
      <c r="AB55" s="47">
        <v>38351.206574970238</v>
      </c>
      <c r="AC55" s="47">
        <v>37478.431144923154</v>
      </c>
      <c r="AD55" s="47">
        <v>39273.835150121209</v>
      </c>
      <c r="AE55" s="47">
        <v>39922.665475299953</v>
      </c>
      <c r="AF55" s="47">
        <v>39245.568926783832</v>
      </c>
      <c r="AG55" s="47">
        <v>39000.663022662193</v>
      </c>
      <c r="AH55" s="47">
        <v>39489.663543487928</v>
      </c>
      <c r="AI55" s="47">
        <v>41099.178626924724</v>
      </c>
      <c r="AJ55" s="47"/>
      <c r="AK55" s="46"/>
    </row>
    <row r="56" spans="1:37" ht="15.75" customHeight="1" x14ac:dyDescent="0.2">
      <c r="A56" s="81"/>
      <c r="B56" s="4" t="s">
        <v>72</v>
      </c>
      <c r="C56" s="4" t="s">
        <v>84</v>
      </c>
      <c r="D56" s="60">
        <v>4249.9704875524112</v>
      </c>
      <c r="E56" s="60">
        <v>4325.8949247459614</v>
      </c>
      <c r="F56" s="60">
        <v>4338.3278928771479</v>
      </c>
      <c r="G56" s="60">
        <v>4338.0659840713352</v>
      </c>
      <c r="H56" s="60">
        <v>4253.8249298264873</v>
      </c>
      <c r="I56" s="60">
        <v>4238.6424844854664</v>
      </c>
      <c r="J56" s="60">
        <v>4251.1099479765253</v>
      </c>
      <c r="K56" s="60">
        <v>4307.0383387933334</v>
      </c>
      <c r="L56" s="60">
        <v>4311.1703904537198</v>
      </c>
      <c r="M56" s="60">
        <v>4295.5896387100875</v>
      </c>
      <c r="N56" s="60">
        <v>4296.917889390289</v>
      </c>
      <c r="O56" s="60">
        <v>4460.7699827923534</v>
      </c>
      <c r="P56" s="60">
        <v>4437.3987824242686</v>
      </c>
      <c r="Q56" s="60">
        <v>4345.4606922507182</v>
      </c>
      <c r="R56" s="60">
        <v>4404.7634405812914</v>
      </c>
      <c r="S56" s="60">
        <v>4443.0348752003665</v>
      </c>
      <c r="T56" s="60">
        <v>4481.8016846751534</v>
      </c>
      <c r="U56" s="60">
        <v>4265.2516694008536</v>
      </c>
      <c r="V56" s="60">
        <v>4303.7524844579866</v>
      </c>
      <c r="W56" s="60">
        <v>4287.1335847681912</v>
      </c>
      <c r="X56" s="60">
        <v>4341.533634752961</v>
      </c>
      <c r="Y56" s="60">
        <v>4200.9457323187235</v>
      </c>
      <c r="Z56" s="60">
        <v>4284.0162834567218</v>
      </c>
      <c r="AA56" s="49">
        <v>4251.1643437389639</v>
      </c>
      <c r="AB56" s="49">
        <v>4093.3343068215077</v>
      </c>
      <c r="AC56" s="49">
        <v>4144.2938230551044</v>
      </c>
      <c r="AD56" s="49">
        <v>4085.2391895224796</v>
      </c>
      <c r="AE56" s="49">
        <v>4136.6639094171478</v>
      </c>
      <c r="AF56" s="49">
        <v>4033.8661401906215</v>
      </c>
      <c r="AG56" s="49">
        <v>3961.3346718803682</v>
      </c>
      <c r="AH56" s="49">
        <v>3877.2358202182254</v>
      </c>
      <c r="AI56" s="49">
        <v>4009.252162388334</v>
      </c>
      <c r="AJ56" s="49"/>
      <c r="AK56" s="46"/>
    </row>
    <row r="57" spans="1:37" ht="15.75" customHeight="1" x14ac:dyDescent="0.2">
      <c r="A57" s="81"/>
      <c r="B57" s="4" t="s">
        <v>70</v>
      </c>
      <c r="C57" s="4" t="s">
        <v>84</v>
      </c>
      <c r="D57" s="60">
        <v>12101.639840059466</v>
      </c>
      <c r="E57" s="60">
        <v>11939.681463101417</v>
      </c>
      <c r="F57" s="60">
        <v>11776.309537503037</v>
      </c>
      <c r="G57" s="60">
        <v>11611.524063263892</v>
      </c>
      <c r="H57" s="60">
        <v>11445.325040384208</v>
      </c>
      <c r="I57" s="60">
        <v>11277.712468864003</v>
      </c>
      <c r="J57" s="60">
        <v>11108.68634870304</v>
      </c>
      <c r="K57" s="60">
        <v>10984.884715895721</v>
      </c>
      <c r="L57" s="60">
        <v>11111.98028301828</v>
      </c>
      <c r="M57" s="60">
        <v>10940.466498919741</v>
      </c>
      <c r="N57" s="60">
        <v>10988.740909194985</v>
      </c>
      <c r="O57" s="60">
        <v>11126.470670709405</v>
      </c>
      <c r="P57" s="60">
        <v>11116.498180679804</v>
      </c>
      <c r="Q57" s="60">
        <v>11005.259123702281</v>
      </c>
      <c r="R57" s="60">
        <v>11056.622524278775</v>
      </c>
      <c r="S57" s="60">
        <v>11256.016758894342</v>
      </c>
      <c r="T57" s="60">
        <v>11201.382656522877</v>
      </c>
      <c r="U57" s="60">
        <v>11153.888933482354</v>
      </c>
      <c r="V57" s="60">
        <v>11244.12884752653</v>
      </c>
      <c r="W57" s="60">
        <v>11229.169618021082</v>
      </c>
      <c r="X57" s="60">
        <v>11253.256610334807</v>
      </c>
      <c r="Y57" s="60">
        <v>11236.767562738254</v>
      </c>
      <c r="Z57" s="60">
        <v>11193.306024990328</v>
      </c>
      <c r="AA57" s="49">
        <v>11042.615396136882</v>
      </c>
      <c r="AB57" s="49">
        <v>11165.940300242422</v>
      </c>
      <c r="AC57" s="49">
        <v>11075.730384801534</v>
      </c>
      <c r="AD57" s="49">
        <v>10940.843782130949</v>
      </c>
      <c r="AE57" s="49">
        <v>10951.542444701156</v>
      </c>
      <c r="AF57" s="49">
        <v>10609.125423858244</v>
      </c>
      <c r="AG57" s="49">
        <v>10443.56470498867</v>
      </c>
      <c r="AH57" s="49">
        <v>10417.714973152219</v>
      </c>
      <c r="AI57" s="49">
        <v>10440.823635089502</v>
      </c>
      <c r="AJ57" s="49"/>
      <c r="AK57" s="46"/>
    </row>
    <row r="58" spans="1:37" ht="15.75" customHeight="1" x14ac:dyDescent="0.2">
      <c r="A58" s="81"/>
      <c r="B58" s="4" t="s">
        <v>71</v>
      </c>
      <c r="C58" s="4" t="s">
        <v>84</v>
      </c>
      <c r="D58" s="60">
        <v>7903.0008808933226</v>
      </c>
      <c r="E58" s="60">
        <v>7969.7040744216238</v>
      </c>
      <c r="F58" s="60">
        <v>8029.1667973623562</v>
      </c>
      <c r="G58" s="60">
        <v>8081.3890497120947</v>
      </c>
      <c r="H58" s="60">
        <v>8126.370831473746</v>
      </c>
      <c r="I58" s="60">
        <v>8164.1121426469335</v>
      </c>
      <c r="J58" s="60">
        <v>8501.9923208597866</v>
      </c>
      <c r="K58" s="60">
        <v>8530.9048748631067</v>
      </c>
      <c r="L58" s="60">
        <v>8552.3248480324037</v>
      </c>
      <c r="M58" s="60">
        <v>8566.2522403703078</v>
      </c>
      <c r="N58" s="60">
        <v>8572.6870518763717</v>
      </c>
      <c r="O58" s="60">
        <v>8571.6292825501623</v>
      </c>
      <c r="P58" s="60">
        <v>8563.0789323915888</v>
      </c>
      <c r="Q58" s="60">
        <v>8919.8522596885723</v>
      </c>
      <c r="R58" s="60">
        <v>8883.0182609881558</v>
      </c>
      <c r="S58" s="60">
        <v>8838.0333595874727</v>
      </c>
      <c r="T58" s="60">
        <v>10560.758337398291</v>
      </c>
      <c r="U58" s="60">
        <v>10475.6097121087</v>
      </c>
      <c r="V58" s="60">
        <v>10380.023681615203</v>
      </c>
      <c r="W58" s="60">
        <v>10274.000245918549</v>
      </c>
      <c r="X58" s="60">
        <v>10157.53940502114</v>
      </c>
      <c r="Y58" s="60">
        <v>10030.641158918757</v>
      </c>
      <c r="Z58" s="60">
        <v>9904.2169671011579</v>
      </c>
      <c r="AA58" s="49">
        <v>9767.6593213942488</v>
      </c>
      <c r="AB58" s="49">
        <v>9620.9720988858862</v>
      </c>
      <c r="AC58" s="49">
        <v>9464.1552995755119</v>
      </c>
      <c r="AD58" s="49">
        <v>9297.2089234625782</v>
      </c>
      <c r="AE58" s="49">
        <v>9131.9929713773545</v>
      </c>
      <c r="AF58" s="49">
        <v>8957.3722406419656</v>
      </c>
      <c r="AG58" s="49">
        <v>8775.3960728698985</v>
      </c>
      <c r="AH58" s="49">
        <v>8593.9418269031867</v>
      </c>
      <c r="AI58" s="49">
        <v>8451.4834880746075</v>
      </c>
      <c r="AJ58" s="49"/>
      <c r="AK58" s="46"/>
    </row>
    <row r="59" spans="1:37" ht="15.75" customHeight="1" x14ac:dyDescent="0.2">
      <c r="A59" s="81"/>
      <c r="B59" s="4" t="s">
        <v>34</v>
      </c>
      <c r="C59" s="4" t="s">
        <v>84</v>
      </c>
      <c r="D59" s="60">
        <v>6558.0302939374496</v>
      </c>
      <c r="E59" s="60">
        <v>6506.2365755593091</v>
      </c>
      <c r="F59" s="60">
        <v>6417.4724026801359</v>
      </c>
      <c r="G59" s="60">
        <v>5877.7681108381812</v>
      </c>
      <c r="H59" s="60">
        <v>5362.9759869036025</v>
      </c>
      <c r="I59" s="60">
        <v>5294.6162336334864</v>
      </c>
      <c r="J59" s="60">
        <v>4766.8310608425736</v>
      </c>
      <c r="K59" s="60">
        <v>4267.099021009748</v>
      </c>
      <c r="L59" s="60">
        <v>4045.6243392787178</v>
      </c>
      <c r="M59" s="60">
        <v>4443.2412142675148</v>
      </c>
      <c r="N59" s="60">
        <v>4114.576490467939</v>
      </c>
      <c r="O59" s="60">
        <v>4421.4167516728976</v>
      </c>
      <c r="P59" s="60">
        <v>4425.1965318310558</v>
      </c>
      <c r="Q59" s="60">
        <v>4156.2751676638645</v>
      </c>
      <c r="R59" s="60">
        <v>4275.9529631369105</v>
      </c>
      <c r="S59" s="60">
        <v>4116.9789914926914</v>
      </c>
      <c r="T59" s="60">
        <v>4103.2545184613955</v>
      </c>
      <c r="U59" s="60">
        <v>4340.7084029058051</v>
      </c>
      <c r="V59" s="60">
        <v>4038.6462017756839</v>
      </c>
      <c r="W59" s="60">
        <v>3664.4266755566655</v>
      </c>
      <c r="X59" s="60">
        <v>4208.261346258917</v>
      </c>
      <c r="Y59" s="60">
        <v>3805.7879678876916</v>
      </c>
      <c r="Z59" s="60">
        <v>3740.1687440946453</v>
      </c>
      <c r="AA59" s="49">
        <v>3604.9176547015536</v>
      </c>
      <c r="AB59" s="49">
        <v>3967.4641127017003</v>
      </c>
      <c r="AC59" s="49">
        <v>3654.1131919695999</v>
      </c>
      <c r="AD59" s="49">
        <v>3808.5360836420004</v>
      </c>
      <c r="AE59" s="49">
        <v>4028.0311912351999</v>
      </c>
      <c r="AF59" s="49">
        <v>3756.5018436380001</v>
      </c>
      <c r="AG59" s="49">
        <v>3426.4322735039996</v>
      </c>
      <c r="AH59" s="49">
        <v>3476.6816123237004</v>
      </c>
      <c r="AI59" s="49">
        <v>3751.5322085270996</v>
      </c>
      <c r="AJ59" s="49"/>
      <c r="AK59" s="46"/>
    </row>
    <row r="60" spans="1:37" ht="15.75" customHeight="1" x14ac:dyDescent="0.2">
      <c r="A60" s="81"/>
      <c r="B60" s="21" t="s">
        <v>111</v>
      </c>
      <c r="C60" s="4" t="s">
        <v>84</v>
      </c>
      <c r="D60" s="60">
        <v>469.33109821905765</v>
      </c>
      <c r="E60" s="60">
        <v>465.19628118932457</v>
      </c>
      <c r="F60" s="60">
        <v>445.67068408714596</v>
      </c>
      <c r="G60" s="60">
        <v>444.75854057282538</v>
      </c>
      <c r="H60" s="60">
        <v>432.94263470519553</v>
      </c>
      <c r="I60" s="60">
        <v>418.00189727336158</v>
      </c>
      <c r="J60" s="60">
        <v>402.74260221791377</v>
      </c>
      <c r="K60" s="60">
        <v>400.47916313942807</v>
      </c>
      <c r="L60" s="60">
        <v>385.33572989212502</v>
      </c>
      <c r="M60" s="60">
        <v>376.45818526060981</v>
      </c>
      <c r="N60" s="60">
        <v>367.38854171766809</v>
      </c>
      <c r="O60" s="60">
        <v>360.14933826113963</v>
      </c>
      <c r="P60" s="60">
        <v>352.50083732794116</v>
      </c>
      <c r="Q60" s="60">
        <v>355.00542178335724</v>
      </c>
      <c r="R60" s="60">
        <v>342.43919198376318</v>
      </c>
      <c r="S60" s="60">
        <v>350.92436291098852</v>
      </c>
      <c r="T60" s="60">
        <v>322.29246137657418</v>
      </c>
      <c r="U60" s="60">
        <v>314.83632329421874</v>
      </c>
      <c r="V60" s="60">
        <v>508.73288236870007</v>
      </c>
      <c r="W60" s="60">
        <v>492.62750407239997</v>
      </c>
      <c r="X60" s="60">
        <v>487.19004883640025</v>
      </c>
      <c r="Y60" s="60">
        <v>542.70485537420006</v>
      </c>
      <c r="Z60" s="60">
        <v>521.15789919430006</v>
      </c>
      <c r="AA60" s="49">
        <v>537.9919160357</v>
      </c>
      <c r="AB60" s="49">
        <v>524.3141081015998</v>
      </c>
      <c r="AC60" s="49">
        <v>507.04100114110025</v>
      </c>
      <c r="AD60" s="49">
        <v>498.88375522270007</v>
      </c>
      <c r="AE60" s="49">
        <v>467.83959015400006</v>
      </c>
      <c r="AF60" s="49">
        <v>468.68004427300002</v>
      </c>
      <c r="AG60" s="49">
        <v>447.92370157829993</v>
      </c>
      <c r="AH60" s="49">
        <v>440.24699999999996</v>
      </c>
      <c r="AI60" s="49">
        <v>515.56740000000002</v>
      </c>
      <c r="AJ60" s="49"/>
      <c r="AK60" s="46"/>
    </row>
    <row r="61" spans="1:37" ht="15.75" customHeight="1" x14ac:dyDescent="0.2">
      <c r="A61" s="81"/>
      <c r="B61" s="4" t="s">
        <v>35</v>
      </c>
      <c r="C61" s="4" t="s">
        <v>84</v>
      </c>
      <c r="D61" s="60">
        <v>3300.0291955770599</v>
      </c>
      <c r="E61" s="60">
        <v>3300.0291955770599</v>
      </c>
      <c r="F61" s="60">
        <v>3300.0291955770599</v>
      </c>
      <c r="G61" s="60">
        <v>3300.0291955770599</v>
      </c>
      <c r="H61" s="60">
        <v>3300.0291955770599</v>
      </c>
      <c r="I61" s="60">
        <v>3300.0291955770599</v>
      </c>
      <c r="J61" s="60">
        <v>3300.0291955770599</v>
      </c>
      <c r="K61" s="60">
        <v>3149.9972038349124</v>
      </c>
      <c r="L61" s="60">
        <v>3386.6186415747584</v>
      </c>
      <c r="M61" s="60">
        <v>2989.1619095027472</v>
      </c>
      <c r="N61" s="60">
        <v>3727.0906217718275</v>
      </c>
      <c r="O61" s="60">
        <v>3717.1511195664502</v>
      </c>
      <c r="P61" s="60">
        <v>4778.2394922631092</v>
      </c>
      <c r="Q61" s="60">
        <v>6750.6053953740275</v>
      </c>
      <c r="R61" s="60">
        <v>5335.5031492730777</v>
      </c>
      <c r="S61" s="60">
        <v>4601.5484577655234</v>
      </c>
      <c r="T61" s="60">
        <v>5366.8502190281752</v>
      </c>
      <c r="U61" s="60">
        <v>7549.1084305298127</v>
      </c>
      <c r="V61" s="60">
        <v>6927.0487376151323</v>
      </c>
      <c r="W61" s="60">
        <v>6706.6619071922551</v>
      </c>
      <c r="X61" s="60">
        <v>7386.1241247458465</v>
      </c>
      <c r="Y61" s="60">
        <v>8504.4978385198683</v>
      </c>
      <c r="Z61" s="60">
        <v>7384.3774197898101</v>
      </c>
      <c r="AA61" s="49">
        <v>8028.7287741258106</v>
      </c>
      <c r="AB61" s="49">
        <v>8979.181648217118</v>
      </c>
      <c r="AC61" s="49">
        <v>8633.0974443802988</v>
      </c>
      <c r="AD61" s="49">
        <v>10643.123416140506</v>
      </c>
      <c r="AE61" s="49">
        <v>11206.595368415099</v>
      </c>
      <c r="AF61" s="49">
        <v>11420.023234182001</v>
      </c>
      <c r="AG61" s="49">
        <v>11946.011597840959</v>
      </c>
      <c r="AH61" s="49">
        <v>12683.842310890595</v>
      </c>
      <c r="AI61" s="49">
        <v>13930.51973284518</v>
      </c>
      <c r="AJ61" s="49"/>
      <c r="AK61" s="46"/>
    </row>
    <row r="62" spans="1:37" ht="15.75" customHeight="1" x14ac:dyDescent="0.2">
      <c r="A62" s="81"/>
      <c r="B62" s="3" t="s">
        <v>68</v>
      </c>
      <c r="C62" s="3" t="s">
        <v>83</v>
      </c>
      <c r="D62" s="47">
        <v>14915.088936209748</v>
      </c>
      <c r="E62" s="47">
        <v>15056.667646594193</v>
      </c>
      <c r="F62" s="47">
        <v>15077.167010559264</v>
      </c>
      <c r="G62" s="47">
        <v>15123.918813955201</v>
      </c>
      <c r="H62" s="47">
        <v>14855.806585100196</v>
      </c>
      <c r="I62" s="47">
        <v>14766.92237797943</v>
      </c>
      <c r="J62" s="47">
        <v>14714.699127063152</v>
      </c>
      <c r="K62" s="47">
        <v>14864.378482609112</v>
      </c>
      <c r="L62" s="47">
        <v>14953.288177554408</v>
      </c>
      <c r="M62" s="47">
        <v>14834.555300815549</v>
      </c>
      <c r="N62" s="47">
        <v>14601.806579363647</v>
      </c>
      <c r="O62" s="47">
        <v>15225.238182583971</v>
      </c>
      <c r="P62" s="47">
        <v>15170.934353642933</v>
      </c>
      <c r="Q62" s="47">
        <v>14738.594772190459</v>
      </c>
      <c r="R62" s="47">
        <v>14950.38434238308</v>
      </c>
      <c r="S62" s="47">
        <v>15147.016814370838</v>
      </c>
      <c r="T62" s="47">
        <v>15234.068866731581</v>
      </c>
      <c r="U62" s="47">
        <v>14527.948311871212</v>
      </c>
      <c r="V62" s="47">
        <v>14720.76361917346</v>
      </c>
      <c r="W62" s="47">
        <v>14687.926590939038</v>
      </c>
      <c r="X62" s="47">
        <v>15005.049986098404</v>
      </c>
      <c r="Y62" s="47">
        <v>14388.552199202875</v>
      </c>
      <c r="Z62" s="47">
        <v>14883.388619646197</v>
      </c>
      <c r="AA62" s="47">
        <v>14624.409524429024</v>
      </c>
      <c r="AB62" s="47">
        <v>13946.675814519416</v>
      </c>
      <c r="AC62" s="47">
        <v>14146.875412706831</v>
      </c>
      <c r="AD62" s="47">
        <v>14066.782970872384</v>
      </c>
      <c r="AE62" s="47">
        <v>14372.244109828733</v>
      </c>
      <c r="AF62" s="47">
        <v>13958.772177387133</v>
      </c>
      <c r="AG62" s="47">
        <v>13882.33388483401</v>
      </c>
      <c r="AH62" s="47">
        <v>13544.094091290714</v>
      </c>
      <c r="AI62" s="47">
        <v>14029.420116820847</v>
      </c>
      <c r="AJ62" s="47"/>
      <c r="AK62" s="46"/>
    </row>
    <row r="63" spans="1:37" ht="15.75" customHeight="1" x14ac:dyDescent="0.2">
      <c r="A63" s="81"/>
      <c r="B63" s="4" t="s">
        <v>36</v>
      </c>
      <c r="C63" s="4" t="s">
        <v>84</v>
      </c>
      <c r="D63" s="60">
        <v>5015.2530142097476</v>
      </c>
      <c r="E63" s="60">
        <v>5031.6248945941925</v>
      </c>
      <c r="F63" s="60">
        <v>5047.2224685592655</v>
      </c>
      <c r="G63" s="60">
        <v>5062.0465133152011</v>
      </c>
      <c r="H63" s="60">
        <v>5076.0978049201967</v>
      </c>
      <c r="I63" s="60">
        <v>5089.3771182594301</v>
      </c>
      <c r="J63" s="60">
        <v>5101.8852270431516</v>
      </c>
      <c r="K63" s="60">
        <v>5113.6229038391111</v>
      </c>
      <c r="L63" s="60">
        <v>5124.5909200344086</v>
      </c>
      <c r="M63" s="60">
        <v>5134.7900458755494</v>
      </c>
      <c r="N63" s="60">
        <v>5144.2210504436489</v>
      </c>
      <c r="O63" s="60">
        <v>5152.8847016639711</v>
      </c>
      <c r="P63" s="60">
        <v>5160.7817663116457</v>
      </c>
      <c r="Q63" s="60">
        <v>5167.9130100269322</v>
      </c>
      <c r="R63" s="60">
        <v>5174.2791972846981</v>
      </c>
      <c r="S63" s="60">
        <v>5179.8810914287569</v>
      </c>
      <c r="T63" s="60">
        <v>5184.7194546546934</v>
      </c>
      <c r="U63" s="60">
        <v>5188.7950480155941</v>
      </c>
      <c r="V63" s="60">
        <v>5192.1086314353943</v>
      </c>
      <c r="W63" s="60">
        <v>5194.660963701248</v>
      </c>
      <c r="X63" s="60">
        <v>5196.452802463531</v>
      </c>
      <c r="Y63" s="60">
        <v>5197.484904245377</v>
      </c>
      <c r="Z63" s="60">
        <v>5197.758024436951</v>
      </c>
      <c r="AA63" s="49">
        <v>5197.2729173088073</v>
      </c>
      <c r="AB63" s="49">
        <v>5196.0303360004427</v>
      </c>
      <c r="AC63" s="49">
        <v>5194.0310325431819</v>
      </c>
      <c r="AD63" s="49">
        <v>5191.2757578334804</v>
      </c>
      <c r="AE63" s="49">
        <v>5187.7652616500854</v>
      </c>
      <c r="AF63" s="49">
        <v>5183.5002926750185</v>
      </c>
      <c r="AG63" s="49">
        <v>5178.4815984611514</v>
      </c>
      <c r="AH63" s="49">
        <v>5172.7099254550931</v>
      </c>
      <c r="AI63" s="49">
        <v>5166.1860190029147</v>
      </c>
      <c r="AJ63" s="49"/>
      <c r="AK63" s="46"/>
    </row>
    <row r="64" spans="1:37" ht="15.75" customHeight="1" collapsed="1" x14ac:dyDescent="0.2">
      <c r="A64" s="81"/>
      <c r="B64" s="4" t="s">
        <v>37</v>
      </c>
      <c r="C64" s="4" t="s">
        <v>84</v>
      </c>
      <c r="D64" s="60">
        <v>6259.8359220000002</v>
      </c>
      <c r="E64" s="60">
        <v>6155.0427520000003</v>
      </c>
      <c r="F64" s="60">
        <v>6119.9445419999993</v>
      </c>
      <c r="G64" s="60">
        <v>6161.8723006399996</v>
      </c>
      <c r="H64" s="60">
        <v>6049.7087801799998</v>
      </c>
      <c r="I64" s="60">
        <v>5777.5452597199992</v>
      </c>
      <c r="J64" s="60">
        <v>5552.8139000199999</v>
      </c>
      <c r="K64" s="60">
        <v>5720.7555787699994</v>
      </c>
      <c r="L64" s="60">
        <v>5798.6972575199998</v>
      </c>
      <c r="M64" s="60">
        <v>5609.76525494</v>
      </c>
      <c r="N64" s="60">
        <v>5297.5855289200008</v>
      </c>
      <c r="O64" s="60">
        <v>5742.35348092</v>
      </c>
      <c r="P64" s="60">
        <v>5710.1525873312885</v>
      </c>
      <c r="Q64" s="60">
        <v>5240.6817621635273</v>
      </c>
      <c r="R64" s="60">
        <v>5416.1051450983823</v>
      </c>
      <c r="S64" s="60">
        <v>5587.1357229420801</v>
      </c>
      <c r="T64" s="60">
        <v>5579.3494120768864</v>
      </c>
      <c r="U64" s="60">
        <v>5029.1532638556164</v>
      </c>
      <c r="V64" s="60">
        <v>5128.6549877380648</v>
      </c>
      <c r="W64" s="60">
        <v>5103.2656272377881</v>
      </c>
      <c r="X64" s="60">
        <v>5348.5971836348717</v>
      </c>
      <c r="Y64" s="60">
        <v>4871.0672949574991</v>
      </c>
      <c r="Z64" s="60">
        <v>5205.6305952092462</v>
      </c>
      <c r="AA64" s="49">
        <v>4937.1366071202156</v>
      </c>
      <c r="AB64" s="49">
        <v>4490.6454785189744</v>
      </c>
      <c r="AC64" s="49">
        <v>4552.8443801636495</v>
      </c>
      <c r="AD64" s="49">
        <v>4225.5072130389035</v>
      </c>
      <c r="AE64" s="49">
        <v>4544.4788481786472</v>
      </c>
      <c r="AF64" s="49">
        <v>4055.2718847121141</v>
      </c>
      <c r="AG64" s="49">
        <v>3783.8522863728599</v>
      </c>
      <c r="AH64" s="49">
        <v>3621.3841658356205</v>
      </c>
      <c r="AI64" s="49">
        <v>3713.2340978179327</v>
      </c>
      <c r="AJ64" s="49"/>
      <c r="AK64" s="46"/>
    </row>
    <row r="65" spans="1:37" ht="15.75" customHeight="1" x14ac:dyDescent="0.2">
      <c r="A65" s="81"/>
      <c r="B65" s="4" t="s">
        <v>69</v>
      </c>
      <c r="C65" s="4" t="s">
        <v>84</v>
      </c>
      <c r="D65" s="60">
        <v>3170</v>
      </c>
      <c r="E65" s="60">
        <v>3330</v>
      </c>
      <c r="F65" s="60">
        <v>3360</v>
      </c>
      <c r="G65" s="60">
        <v>3340</v>
      </c>
      <c r="H65" s="60">
        <v>3240</v>
      </c>
      <c r="I65" s="60">
        <v>3290</v>
      </c>
      <c r="J65" s="60">
        <v>3380</v>
      </c>
      <c r="K65" s="60">
        <v>3430</v>
      </c>
      <c r="L65" s="60">
        <v>3400</v>
      </c>
      <c r="M65" s="60">
        <v>3440</v>
      </c>
      <c r="N65" s="60">
        <v>3570</v>
      </c>
      <c r="O65" s="60">
        <v>3680</v>
      </c>
      <c r="P65" s="60">
        <v>3660</v>
      </c>
      <c r="Q65" s="60">
        <v>3660</v>
      </c>
      <c r="R65" s="60">
        <v>3700</v>
      </c>
      <c r="S65" s="60">
        <v>3700</v>
      </c>
      <c r="T65" s="60">
        <v>3790</v>
      </c>
      <c r="U65" s="60">
        <v>3620</v>
      </c>
      <c r="V65" s="60">
        <v>3640</v>
      </c>
      <c r="W65" s="60">
        <v>3610</v>
      </c>
      <c r="X65" s="60">
        <v>3610</v>
      </c>
      <c r="Y65" s="60">
        <v>3560</v>
      </c>
      <c r="Z65" s="60">
        <v>3550</v>
      </c>
      <c r="AA65" s="49">
        <v>3590</v>
      </c>
      <c r="AB65" s="49">
        <v>3500</v>
      </c>
      <c r="AC65" s="49">
        <v>3550</v>
      </c>
      <c r="AD65" s="49">
        <v>3510</v>
      </c>
      <c r="AE65" s="49">
        <v>3490</v>
      </c>
      <c r="AF65" s="49">
        <v>3480</v>
      </c>
      <c r="AG65" s="49">
        <v>3400</v>
      </c>
      <c r="AH65" s="49">
        <v>3320</v>
      </c>
      <c r="AI65" s="49">
        <v>3480</v>
      </c>
      <c r="AJ65" s="49"/>
      <c r="AK65" s="46"/>
    </row>
    <row r="66" spans="1:37" ht="15.75" customHeight="1" x14ac:dyDescent="0.2">
      <c r="A66" s="81"/>
      <c r="B66" s="4" t="s">
        <v>38</v>
      </c>
      <c r="C66" s="4" t="s">
        <v>84</v>
      </c>
      <c r="D66" s="60">
        <v>470</v>
      </c>
      <c r="E66" s="60">
        <v>540</v>
      </c>
      <c r="F66" s="60">
        <v>550</v>
      </c>
      <c r="G66" s="60">
        <v>560</v>
      </c>
      <c r="H66" s="60">
        <v>490</v>
      </c>
      <c r="I66" s="60">
        <v>610</v>
      </c>
      <c r="J66" s="60">
        <v>680</v>
      </c>
      <c r="K66" s="60">
        <v>600</v>
      </c>
      <c r="L66" s="60">
        <v>630</v>
      </c>
      <c r="M66" s="60">
        <v>650</v>
      </c>
      <c r="N66" s="60">
        <v>590</v>
      </c>
      <c r="O66" s="60">
        <v>650</v>
      </c>
      <c r="P66" s="60">
        <v>640</v>
      </c>
      <c r="Q66" s="60">
        <v>670</v>
      </c>
      <c r="R66" s="60">
        <v>660</v>
      </c>
      <c r="S66" s="60">
        <v>680</v>
      </c>
      <c r="T66" s="60">
        <v>680</v>
      </c>
      <c r="U66" s="60">
        <v>690</v>
      </c>
      <c r="V66" s="60">
        <v>760</v>
      </c>
      <c r="W66" s="60">
        <v>780</v>
      </c>
      <c r="X66" s="60">
        <v>850</v>
      </c>
      <c r="Y66" s="60">
        <v>760</v>
      </c>
      <c r="Z66" s="60">
        <v>930</v>
      </c>
      <c r="AA66" s="49">
        <v>900</v>
      </c>
      <c r="AB66" s="49">
        <v>760</v>
      </c>
      <c r="AC66" s="49">
        <v>850</v>
      </c>
      <c r="AD66" s="49">
        <v>1140</v>
      </c>
      <c r="AE66" s="49">
        <v>1150</v>
      </c>
      <c r="AF66" s="49">
        <v>1240</v>
      </c>
      <c r="AG66" s="49">
        <v>1520</v>
      </c>
      <c r="AH66" s="49">
        <v>1430</v>
      </c>
      <c r="AI66" s="49">
        <v>1670</v>
      </c>
      <c r="AJ66" s="49"/>
      <c r="AK66" s="46"/>
    </row>
    <row r="67" spans="1:37" ht="15.75" customHeight="1" x14ac:dyDescent="0.2">
      <c r="A67" s="81"/>
      <c r="B67" s="3" t="s">
        <v>85</v>
      </c>
      <c r="C67" s="3" t="s">
        <v>1</v>
      </c>
      <c r="D67" s="23">
        <v>44.13996797932456</v>
      </c>
      <c r="E67" s="23">
        <v>44.070817421486417</v>
      </c>
      <c r="F67" s="23">
        <v>45.014448799149967</v>
      </c>
      <c r="G67" s="23">
        <v>46.000761153557079</v>
      </c>
      <c r="H67" s="23">
        <v>44.799541013216334</v>
      </c>
      <c r="I67" s="23">
        <v>46.232581091861796</v>
      </c>
      <c r="J67" s="23">
        <v>48.055002466970109</v>
      </c>
      <c r="K67" s="23">
        <v>46.797338160894192</v>
      </c>
      <c r="L67" s="23">
        <v>48.844463166408261</v>
      </c>
      <c r="M67" s="23">
        <v>45.96547907387901</v>
      </c>
      <c r="N67" s="23">
        <v>50.440110228011363</v>
      </c>
      <c r="O67" s="23">
        <v>45.039113402791671</v>
      </c>
      <c r="P67" s="23">
        <v>46.564718680978835</v>
      </c>
      <c r="Q67" s="23">
        <v>43.313196706826908</v>
      </c>
      <c r="R67" s="23">
        <v>47.589089001071741</v>
      </c>
      <c r="S67" s="23">
        <v>47.582172533937758</v>
      </c>
      <c r="T67" s="23">
        <v>44.095611003998826</v>
      </c>
      <c r="U67" s="23">
        <v>42.388945519100155</v>
      </c>
      <c r="V67" s="23">
        <v>44.346616059327168</v>
      </c>
      <c r="W67" s="23">
        <v>46.439505222920161</v>
      </c>
      <c r="X67" s="23">
        <v>43.280694106224381</v>
      </c>
      <c r="Y67" s="23">
        <v>47.10424193327033</v>
      </c>
      <c r="Z67" s="23">
        <v>45.332793090567215</v>
      </c>
      <c r="AA67" s="23">
        <v>44.105800381831706</v>
      </c>
      <c r="AB67" s="23">
        <v>47.028303801373831</v>
      </c>
      <c r="AC67" s="23">
        <v>45.381557604757013</v>
      </c>
      <c r="AD67" s="23">
        <v>41.172853581292408</v>
      </c>
      <c r="AE67" s="23">
        <v>43.411547703114614</v>
      </c>
      <c r="AF67" s="23">
        <v>42.611745970010887</v>
      </c>
      <c r="AG67" s="23">
        <v>42.801041111282068</v>
      </c>
      <c r="AH67" s="23">
        <v>42.804603827540909</v>
      </c>
      <c r="AI67" s="23">
        <v>38.317678610634609</v>
      </c>
      <c r="AJ67" s="23"/>
      <c r="AK67" s="46"/>
    </row>
    <row r="68" spans="1:37" ht="18" x14ac:dyDescent="0.25">
      <c r="A68" s="77" t="s">
        <v>103</v>
      </c>
      <c r="B68" s="18" t="s">
        <v>86</v>
      </c>
      <c r="C68" s="18"/>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6"/>
    </row>
    <row r="69" spans="1:37" ht="15" x14ac:dyDescent="0.2">
      <c r="A69" s="81"/>
      <c r="B69" s="9" t="s">
        <v>87</v>
      </c>
      <c r="C69" s="9" t="s">
        <v>88</v>
      </c>
      <c r="D69" s="28" t="s">
        <v>2</v>
      </c>
      <c r="E69" s="28" t="s">
        <v>2</v>
      </c>
      <c r="F69" s="28" t="s">
        <v>2</v>
      </c>
      <c r="G69" s="9">
        <v>19.3</v>
      </c>
      <c r="H69" s="9">
        <v>54.7</v>
      </c>
      <c r="I69" s="9">
        <v>58.7</v>
      </c>
      <c r="J69" s="9">
        <v>74.900000000000006</v>
      </c>
      <c r="K69" s="9">
        <v>85.9</v>
      </c>
      <c r="L69" s="9">
        <v>89</v>
      </c>
      <c r="M69" s="9">
        <v>107.2</v>
      </c>
      <c r="N69" s="9">
        <v>110.4</v>
      </c>
      <c r="O69" s="9">
        <v>111.7</v>
      </c>
      <c r="P69" s="9">
        <v>114.8</v>
      </c>
      <c r="Q69" s="9">
        <v>116.4</v>
      </c>
      <c r="R69" s="9">
        <v>116</v>
      </c>
      <c r="S69" s="9">
        <v>117.3</v>
      </c>
      <c r="T69" s="9">
        <v>119.8</v>
      </c>
      <c r="U69" s="9">
        <v>120.8</v>
      </c>
      <c r="V69" s="9">
        <v>122.4</v>
      </c>
      <c r="W69" s="9">
        <v>122.7</v>
      </c>
      <c r="X69" s="9">
        <v>125.2</v>
      </c>
      <c r="Y69" s="9">
        <v>129.9</v>
      </c>
      <c r="Z69" s="9">
        <v>134.30000000000001</v>
      </c>
      <c r="AA69" s="9">
        <v>141.5</v>
      </c>
      <c r="AB69" s="9">
        <v>153.9</v>
      </c>
      <c r="AC69" s="9">
        <v>161.1</v>
      </c>
      <c r="AD69" s="9">
        <v>164.3</v>
      </c>
      <c r="AE69" s="9">
        <v>165.2</v>
      </c>
      <c r="AF69" s="9">
        <v>166.6</v>
      </c>
      <c r="AG69" s="57">
        <v>168.4</v>
      </c>
      <c r="AH69" s="57">
        <v>170.422</v>
      </c>
      <c r="AI69" s="57">
        <v>172.37179889999999</v>
      </c>
      <c r="AJ69" s="57">
        <v>173.6</v>
      </c>
      <c r="AK69" s="46"/>
    </row>
    <row r="70" spans="1:37" ht="15.75" customHeight="1" collapsed="1" x14ac:dyDescent="0.2">
      <c r="A70" s="81"/>
      <c r="B70" s="5" t="s">
        <v>39</v>
      </c>
      <c r="C70" s="5" t="s">
        <v>89</v>
      </c>
      <c r="D70" s="29" t="s">
        <v>2</v>
      </c>
      <c r="E70" s="29" t="s">
        <v>2</v>
      </c>
      <c r="F70" s="29" t="s">
        <v>2</v>
      </c>
      <c r="G70" s="5">
        <v>5.7</v>
      </c>
      <c r="H70" s="5">
        <v>19</v>
      </c>
      <c r="I70" s="5">
        <v>22.7</v>
      </c>
      <c r="J70" s="5">
        <v>31.1</v>
      </c>
      <c r="K70" s="5">
        <v>38.1</v>
      </c>
      <c r="L70" s="5">
        <v>42.5</v>
      </c>
      <c r="M70" s="5">
        <v>51.5</v>
      </c>
      <c r="N70" s="5">
        <v>53.7</v>
      </c>
      <c r="O70" s="5">
        <v>54.1</v>
      </c>
      <c r="P70" s="5">
        <v>56</v>
      </c>
      <c r="Q70" s="5">
        <v>57.1</v>
      </c>
      <c r="R70" s="5">
        <v>57.2</v>
      </c>
      <c r="S70" s="5">
        <v>57.5</v>
      </c>
      <c r="T70" s="5">
        <v>58.1</v>
      </c>
      <c r="U70" s="5">
        <v>58.5</v>
      </c>
      <c r="V70" s="5">
        <v>59</v>
      </c>
      <c r="W70" s="5">
        <v>58.8</v>
      </c>
      <c r="X70" s="5">
        <v>60</v>
      </c>
      <c r="Y70" s="5">
        <v>62.5</v>
      </c>
      <c r="Z70" s="5">
        <v>64.5</v>
      </c>
      <c r="AA70" s="5">
        <v>67.3</v>
      </c>
      <c r="AB70" s="5">
        <v>71.5</v>
      </c>
      <c r="AC70" s="5">
        <v>73.8</v>
      </c>
      <c r="AD70" s="5">
        <v>75</v>
      </c>
      <c r="AE70" s="5">
        <v>77.2</v>
      </c>
      <c r="AF70" s="5">
        <v>78</v>
      </c>
      <c r="AG70" s="56">
        <v>78.8</v>
      </c>
      <c r="AH70" s="56">
        <v>79.781999999999996</v>
      </c>
      <c r="AI70" s="56">
        <v>80.950716200000002</v>
      </c>
      <c r="AJ70" s="56">
        <v>81.400000000000006</v>
      </c>
      <c r="AK70" s="46"/>
    </row>
    <row r="71" spans="1:37" ht="15.75" customHeight="1" x14ac:dyDescent="0.2">
      <c r="A71" s="81"/>
      <c r="B71" s="5" t="s">
        <v>40</v>
      </c>
      <c r="C71" s="5" t="s">
        <v>89</v>
      </c>
      <c r="D71" s="29" t="s">
        <v>2</v>
      </c>
      <c r="E71" s="29" t="s">
        <v>2</v>
      </c>
      <c r="F71" s="29" t="s">
        <v>2</v>
      </c>
      <c r="G71" s="5">
        <v>13.6</v>
      </c>
      <c r="H71" s="5">
        <v>35.700000000000003</v>
      </c>
      <c r="I71" s="5">
        <v>36</v>
      </c>
      <c r="J71" s="5">
        <v>43.7</v>
      </c>
      <c r="K71" s="5">
        <v>47.8</v>
      </c>
      <c r="L71" s="5">
        <v>46.4</v>
      </c>
      <c r="M71" s="5">
        <v>55.7</v>
      </c>
      <c r="N71" s="5">
        <v>56.7</v>
      </c>
      <c r="O71" s="5">
        <v>57.5</v>
      </c>
      <c r="P71" s="5">
        <v>58.8</v>
      </c>
      <c r="Q71" s="5">
        <v>59.3</v>
      </c>
      <c r="R71" s="5">
        <v>58.8</v>
      </c>
      <c r="S71" s="5">
        <v>59.8</v>
      </c>
      <c r="T71" s="5">
        <v>61.8</v>
      </c>
      <c r="U71" s="5">
        <v>62.3</v>
      </c>
      <c r="V71" s="5">
        <v>63.4</v>
      </c>
      <c r="W71" s="5">
        <v>63.9</v>
      </c>
      <c r="X71" s="5">
        <v>65.2</v>
      </c>
      <c r="Y71" s="5">
        <v>67.3</v>
      </c>
      <c r="Z71" s="5">
        <v>69.8</v>
      </c>
      <c r="AA71" s="5">
        <v>74.2</v>
      </c>
      <c r="AB71" s="5">
        <v>82.5</v>
      </c>
      <c r="AC71" s="5">
        <v>87.3</v>
      </c>
      <c r="AD71" s="5">
        <v>89.2</v>
      </c>
      <c r="AE71" s="5">
        <v>88</v>
      </c>
      <c r="AF71" s="5">
        <v>88.7</v>
      </c>
      <c r="AG71" s="56">
        <v>89.6</v>
      </c>
      <c r="AH71" s="56">
        <v>90.64</v>
      </c>
      <c r="AI71" s="56">
        <v>91.421082699999999</v>
      </c>
      <c r="AJ71" s="56">
        <v>92.1</v>
      </c>
      <c r="AK71" s="46"/>
    </row>
    <row r="72" spans="1:37" ht="15.75" customHeight="1" x14ac:dyDescent="0.2">
      <c r="A72" s="81"/>
      <c r="B72" s="5" t="s">
        <v>65</v>
      </c>
      <c r="C72" s="5" t="s">
        <v>1</v>
      </c>
      <c r="D72" s="29" t="s">
        <v>2</v>
      </c>
      <c r="E72" s="29" t="s">
        <v>2</v>
      </c>
      <c r="F72" s="29" t="s">
        <v>2</v>
      </c>
      <c r="G72" s="29" t="s">
        <v>2</v>
      </c>
      <c r="H72" s="29" t="s">
        <v>2</v>
      </c>
      <c r="I72" s="29" t="s">
        <v>2</v>
      </c>
      <c r="J72" s="29" t="s">
        <v>2</v>
      </c>
      <c r="K72" s="29" t="s">
        <v>2</v>
      </c>
      <c r="L72" s="29" t="s">
        <v>2</v>
      </c>
      <c r="M72" s="29" t="s">
        <v>2</v>
      </c>
      <c r="N72" s="29" t="s">
        <v>2</v>
      </c>
      <c r="O72" s="5">
        <v>1.3959033467612327</v>
      </c>
      <c r="P72" s="5">
        <v>11.251969126773556</v>
      </c>
      <c r="Q72" s="5">
        <v>20.545832350738884</v>
      </c>
      <c r="R72" s="5">
        <v>22.571790194626011</v>
      </c>
      <c r="S72" s="5">
        <v>24.429232589370255</v>
      </c>
      <c r="T72" s="5">
        <v>20.438864408790376</v>
      </c>
      <c r="U72" s="5">
        <v>20.827125393357012</v>
      </c>
      <c r="V72" s="5">
        <v>23.560101640618118</v>
      </c>
      <c r="W72" s="5">
        <v>25.011079871003695</v>
      </c>
      <c r="X72" s="5">
        <v>26.715710069882793</v>
      </c>
      <c r="Y72" s="5">
        <v>27.289014425005792</v>
      </c>
      <c r="Z72" s="5">
        <v>29.830239926780994</v>
      </c>
      <c r="AA72" s="5">
        <v>30.413920140949962</v>
      </c>
      <c r="AB72" s="5">
        <v>33.694714478459709</v>
      </c>
      <c r="AC72" s="5">
        <v>35.119957851395903</v>
      </c>
      <c r="AD72" s="5">
        <v>37.278090892966205</v>
      </c>
      <c r="AE72" s="5">
        <v>40.08662936854315</v>
      </c>
      <c r="AF72" s="5">
        <v>41.494140000000002</v>
      </c>
      <c r="AG72" s="56">
        <v>42.403617404609449</v>
      </c>
      <c r="AH72" s="56">
        <v>43.304775931588132</v>
      </c>
      <c r="AI72" s="56">
        <v>44</v>
      </c>
      <c r="AJ72" s="56">
        <v>45</v>
      </c>
      <c r="AK72" s="46"/>
    </row>
    <row r="73" spans="1:37" ht="15.75" customHeight="1" x14ac:dyDescent="0.2">
      <c r="A73" s="81"/>
      <c r="B73" s="5" t="s">
        <v>41</v>
      </c>
      <c r="C73" s="5" t="s">
        <v>1</v>
      </c>
      <c r="D73" s="29" t="s">
        <v>2</v>
      </c>
      <c r="E73" s="29" t="s">
        <v>2</v>
      </c>
      <c r="F73" s="29" t="s">
        <v>2</v>
      </c>
      <c r="G73" s="29" t="s">
        <v>2</v>
      </c>
      <c r="H73" s="29" t="s">
        <v>2</v>
      </c>
      <c r="I73" s="29" t="s">
        <v>2</v>
      </c>
      <c r="J73" s="29" t="s">
        <v>2</v>
      </c>
      <c r="K73" s="29" t="s">
        <v>2</v>
      </c>
      <c r="L73" s="29" t="s">
        <v>2</v>
      </c>
      <c r="M73" s="29" t="s">
        <v>2</v>
      </c>
      <c r="N73" s="29" t="s">
        <v>2</v>
      </c>
      <c r="O73" s="5">
        <v>7.0346998824387025E-2</v>
      </c>
      <c r="P73" s="5">
        <v>3.1569755464061453</v>
      </c>
      <c r="Q73" s="5">
        <v>7.5971375364731877</v>
      </c>
      <c r="R73" s="5">
        <v>17.706941517073492</v>
      </c>
      <c r="S73" s="5">
        <v>23.89676361292608</v>
      </c>
      <c r="T73" s="5">
        <v>24.857715185451791</v>
      </c>
      <c r="U73" s="5">
        <v>27.349773476980708</v>
      </c>
      <c r="V73" s="5">
        <v>29.089291045126835</v>
      </c>
      <c r="W73" s="5">
        <v>32.758102679275439</v>
      </c>
      <c r="X73" s="5">
        <v>37.399786959690537</v>
      </c>
      <c r="Y73" s="5">
        <v>44.055453199542541</v>
      </c>
      <c r="Z73" s="5">
        <v>50.653306915514328</v>
      </c>
      <c r="AA73" s="5">
        <v>55.103421178796438</v>
      </c>
      <c r="AB73" s="5">
        <v>64.77362725138039</v>
      </c>
      <c r="AC73" s="5">
        <v>70.327547252957288</v>
      </c>
      <c r="AD73" s="5">
        <v>73.958661173006291</v>
      </c>
      <c r="AE73" s="5">
        <v>75.362447571500084</v>
      </c>
      <c r="AF73" s="5">
        <v>76.762165999999993</v>
      </c>
      <c r="AG73" s="56">
        <v>77.460348422462005</v>
      </c>
      <c r="AH73" s="56">
        <v>78.124915516878801</v>
      </c>
      <c r="AI73" s="56">
        <v>79</v>
      </c>
      <c r="AJ73" s="56">
        <v>79</v>
      </c>
      <c r="AK73" s="46"/>
    </row>
    <row r="74" spans="1:37" ht="15" x14ac:dyDescent="0.2">
      <c r="A74" s="81"/>
      <c r="B74" s="9" t="s">
        <v>122</v>
      </c>
      <c r="C74" s="9" t="s">
        <v>3</v>
      </c>
      <c r="D74" s="9">
        <v>100</v>
      </c>
      <c r="E74" s="9">
        <v>91.45</v>
      </c>
      <c r="F74" s="9">
        <v>90.69</v>
      </c>
      <c r="G74" s="9">
        <v>92.39</v>
      </c>
      <c r="H74" s="9">
        <v>92.13</v>
      </c>
      <c r="I74" s="9">
        <v>87.58</v>
      </c>
      <c r="J74" s="9">
        <v>84.18</v>
      </c>
      <c r="K74" s="9">
        <v>74.900000000000006</v>
      </c>
      <c r="L74" s="9">
        <v>72.52</v>
      </c>
      <c r="M74" s="9">
        <v>74.790000000000006</v>
      </c>
      <c r="N74" s="9">
        <v>76.3</v>
      </c>
      <c r="O74" s="9">
        <v>69.150000000000006</v>
      </c>
      <c r="P74" s="9">
        <v>65.64</v>
      </c>
      <c r="Q74" s="9">
        <v>66.47</v>
      </c>
      <c r="R74" s="9">
        <v>69.099999999999994</v>
      </c>
      <c r="S74" s="9">
        <v>68.66</v>
      </c>
      <c r="T74" s="9">
        <v>68.84</v>
      </c>
      <c r="U74" s="9">
        <v>68.94</v>
      </c>
      <c r="V74" s="9">
        <v>65.930000000000007</v>
      </c>
      <c r="W74" s="9">
        <v>63.17</v>
      </c>
      <c r="X74" s="9">
        <v>66.8</v>
      </c>
      <c r="Y74" s="9">
        <v>72.55</v>
      </c>
      <c r="Z74" s="9">
        <v>80.22</v>
      </c>
      <c r="AA74" s="9">
        <v>73.87</v>
      </c>
      <c r="AB74" s="9">
        <v>75.319999999999993</v>
      </c>
      <c r="AC74" s="9">
        <v>75.3</v>
      </c>
      <c r="AD74" s="9">
        <v>76.63</v>
      </c>
      <c r="AE74" s="9">
        <v>76.06</v>
      </c>
      <c r="AF74" s="9">
        <v>76.11</v>
      </c>
      <c r="AG74" s="57">
        <v>78.13</v>
      </c>
      <c r="AH74" s="57">
        <v>94.53</v>
      </c>
      <c r="AI74" s="57">
        <v>94.09</v>
      </c>
      <c r="AJ74" s="57">
        <v>96.67</v>
      </c>
      <c r="AK74" s="46"/>
    </row>
    <row r="75" spans="1:37" ht="15" x14ac:dyDescent="0.2">
      <c r="A75" s="82"/>
      <c r="B75" s="19" t="s">
        <v>123</v>
      </c>
      <c r="C75" s="19" t="s">
        <v>3</v>
      </c>
      <c r="D75" s="19">
        <v>100</v>
      </c>
      <c r="E75" s="19">
        <v>99.69</v>
      </c>
      <c r="F75" s="19">
        <v>103.08</v>
      </c>
      <c r="G75" s="19">
        <v>103.53</v>
      </c>
      <c r="H75" s="19">
        <v>103.29</v>
      </c>
      <c r="I75" s="19">
        <v>107.09</v>
      </c>
      <c r="J75" s="19">
        <v>104.58</v>
      </c>
      <c r="K75" s="19">
        <v>99.57</v>
      </c>
      <c r="L75" s="19">
        <v>93.58</v>
      </c>
      <c r="M75" s="19">
        <v>92.35</v>
      </c>
      <c r="N75" s="19">
        <v>97.1</v>
      </c>
      <c r="O75" s="19">
        <v>91.44</v>
      </c>
      <c r="P75" s="19">
        <v>87.76</v>
      </c>
      <c r="Q75" s="19">
        <v>90.34</v>
      </c>
      <c r="R75" s="19">
        <v>94.95</v>
      </c>
      <c r="S75" s="19">
        <v>102.46</v>
      </c>
      <c r="T75" s="19">
        <v>97.67</v>
      </c>
      <c r="U75" s="19">
        <v>100.08</v>
      </c>
      <c r="V75" s="19">
        <v>95.71</v>
      </c>
      <c r="W75" s="19">
        <v>90.16</v>
      </c>
      <c r="X75" s="19">
        <v>97.36</v>
      </c>
      <c r="Y75" s="19">
        <v>95.81</v>
      </c>
      <c r="Z75" s="19">
        <v>97.2</v>
      </c>
      <c r="AA75" s="19">
        <v>89.2</v>
      </c>
      <c r="AB75" s="19">
        <v>95.49</v>
      </c>
      <c r="AC75" s="19">
        <v>97.39</v>
      </c>
      <c r="AD75" s="19">
        <v>99.26</v>
      </c>
      <c r="AE75" s="9">
        <v>98.2</v>
      </c>
      <c r="AF75" s="9">
        <v>94.75</v>
      </c>
      <c r="AG75" s="57">
        <v>104.68</v>
      </c>
      <c r="AH75" s="57">
        <v>107.47</v>
      </c>
      <c r="AI75" s="57">
        <v>110.28</v>
      </c>
      <c r="AJ75" s="57">
        <v>102.38</v>
      </c>
      <c r="AK75" s="46"/>
    </row>
    <row r="76" spans="1:37" ht="18" collapsed="1" x14ac:dyDescent="0.25">
      <c r="A76" s="77" t="s">
        <v>4</v>
      </c>
      <c r="B76" s="17" t="s">
        <v>90</v>
      </c>
      <c r="C76" s="17"/>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6"/>
    </row>
    <row r="77" spans="1:37" ht="15" x14ac:dyDescent="0.2">
      <c r="A77" s="81"/>
      <c r="B77" s="3" t="s">
        <v>42</v>
      </c>
      <c r="C77" s="3" t="s">
        <v>88</v>
      </c>
      <c r="D77" s="65">
        <v>1605.6632791342922</v>
      </c>
      <c r="E77" s="65">
        <v>1600.9140112969706</v>
      </c>
      <c r="F77" s="65">
        <v>1596.1787909534689</v>
      </c>
      <c r="G77" s="65">
        <v>1591.4575765537863</v>
      </c>
      <c r="H77" s="65">
        <v>1586.7503266708195</v>
      </c>
      <c r="I77" s="66">
        <v>1582.057</v>
      </c>
      <c r="J77" s="65">
        <v>1578.9450527257791</v>
      </c>
      <c r="K77" s="65">
        <v>1575.8392267327999</v>
      </c>
      <c r="L77" s="65">
        <v>1572.7395099803432</v>
      </c>
      <c r="M77" s="65">
        <v>1569.6458904513738</v>
      </c>
      <c r="N77" s="65">
        <v>1566.5583561524945</v>
      </c>
      <c r="O77" s="65">
        <v>1563.4768951138994</v>
      </c>
      <c r="P77" s="65">
        <v>1560.4014953893277</v>
      </c>
      <c r="Q77" s="65">
        <v>1557.3321450560168</v>
      </c>
      <c r="R77" s="65">
        <v>1554.2688322146566</v>
      </c>
      <c r="S77" s="65">
        <v>1551.2115449893438</v>
      </c>
      <c r="T77" s="65">
        <v>1548.1602715275346</v>
      </c>
      <c r="U77" s="66">
        <v>1545.115</v>
      </c>
      <c r="V77" s="65">
        <v>1541.7972008615632</v>
      </c>
      <c r="W77" s="65">
        <v>1538.4865259767405</v>
      </c>
      <c r="X77" s="65">
        <v>1535.1829600477433</v>
      </c>
      <c r="Y77" s="65">
        <v>1531.8864878096319</v>
      </c>
      <c r="Z77" s="65">
        <v>1528.5970940302448</v>
      </c>
      <c r="AA77" s="65">
        <v>1525.3147635101277</v>
      </c>
      <c r="AB77" s="65">
        <v>1522.0394810824644</v>
      </c>
      <c r="AC77" s="65">
        <v>1518.771231613006</v>
      </c>
      <c r="AD77" s="67">
        <v>1515.51</v>
      </c>
      <c r="AE77" s="65">
        <v>1512.4184826154183</v>
      </c>
      <c r="AF77" s="65">
        <v>1509.3332716753596</v>
      </c>
      <c r="AG77" s="65">
        <v>1506.2543543151892</v>
      </c>
      <c r="AH77" s="65">
        <v>1503.1817176965149</v>
      </c>
      <c r="AI77" s="65">
        <v>1500.1153490071335</v>
      </c>
      <c r="AJ77" s="65">
        <v>1497.0552354609786</v>
      </c>
      <c r="AK77" s="46"/>
    </row>
    <row r="78" spans="1:37" ht="20.25" customHeight="1" x14ac:dyDescent="0.25">
      <c r="A78" s="81"/>
      <c r="B78" s="14" t="s">
        <v>91</v>
      </c>
      <c r="C78" s="14"/>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6"/>
    </row>
    <row r="79" spans="1:37" ht="15" x14ac:dyDescent="0.2">
      <c r="A79" s="81"/>
      <c r="B79" s="8" t="s">
        <v>43</v>
      </c>
      <c r="C79" s="8" t="s">
        <v>88</v>
      </c>
      <c r="D79" s="67">
        <v>1066.9802999999999</v>
      </c>
      <c r="E79" s="68" t="s">
        <v>2</v>
      </c>
      <c r="F79" s="68" t="s">
        <v>2</v>
      </c>
      <c r="G79" s="68" t="s">
        <v>2</v>
      </c>
      <c r="H79" s="68" t="s">
        <v>2</v>
      </c>
      <c r="I79" s="68" t="s">
        <v>2</v>
      </c>
      <c r="J79" s="67">
        <v>1082.8762400000001</v>
      </c>
      <c r="K79" s="67">
        <v>1075.7276200000001</v>
      </c>
      <c r="L79" s="67">
        <v>1078.4048400000001</v>
      </c>
      <c r="M79" s="67">
        <v>1071.8987099999999</v>
      </c>
      <c r="N79" s="67">
        <v>1072.4916699999999</v>
      </c>
      <c r="O79" s="67">
        <v>1071.13042</v>
      </c>
      <c r="P79" s="67">
        <v>1069.77009</v>
      </c>
      <c r="Q79" s="67">
        <v>1067.05475</v>
      </c>
      <c r="R79" s="67">
        <v>1064.5739799999999</v>
      </c>
      <c r="S79" s="67">
        <v>1065.1183799999999</v>
      </c>
      <c r="T79" s="67">
        <v>1065.19895</v>
      </c>
      <c r="U79" s="67">
        <v>1060.2433700000001</v>
      </c>
      <c r="V79" s="67">
        <v>1058.0988500000001</v>
      </c>
      <c r="W79" s="67">
        <v>1055.64906</v>
      </c>
      <c r="X79" s="67">
        <v>1051.747429</v>
      </c>
      <c r="Y79" s="67">
        <v>1051.865648</v>
      </c>
      <c r="Z79" s="67">
        <v>1051.0367530000001</v>
      </c>
      <c r="AA79" s="67">
        <v>1049.923495</v>
      </c>
      <c r="AB79" s="67">
        <v>1051.264999</v>
      </c>
      <c r="AC79" s="67">
        <v>1049.724823</v>
      </c>
      <c r="AD79" s="67">
        <v>1049.0719490000001</v>
      </c>
      <c r="AE79" s="67">
        <v>1046.108741</v>
      </c>
      <c r="AF79" s="67">
        <v>1044.9760470000001</v>
      </c>
      <c r="AG79" s="67">
        <v>1043.7290600000001</v>
      </c>
      <c r="AH79" s="67">
        <v>1044.0337059999999</v>
      </c>
      <c r="AI79" s="67">
        <v>1042.0530039999999</v>
      </c>
      <c r="AJ79" s="67">
        <v>1042.0137850000001</v>
      </c>
      <c r="AK79" s="46"/>
    </row>
    <row r="80" spans="1:37" ht="20.25" customHeight="1" x14ac:dyDescent="0.25">
      <c r="A80" s="81"/>
      <c r="B80" s="14" t="s">
        <v>92</v>
      </c>
      <c r="C80" s="14"/>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6"/>
    </row>
    <row r="81" spans="1:38" x14ac:dyDescent="0.2">
      <c r="A81" s="81"/>
      <c r="B81" s="8" t="s">
        <v>44</v>
      </c>
      <c r="C81" s="8" t="s">
        <v>45</v>
      </c>
      <c r="D81" s="28" t="s">
        <v>2</v>
      </c>
      <c r="E81" s="28" t="s">
        <v>2</v>
      </c>
      <c r="F81" s="28" t="s">
        <v>2</v>
      </c>
      <c r="G81" s="28" t="s">
        <v>2</v>
      </c>
      <c r="H81" s="28" t="s">
        <v>2</v>
      </c>
      <c r="I81" s="28" t="s">
        <v>2</v>
      </c>
      <c r="J81" s="28" t="s">
        <v>2</v>
      </c>
      <c r="K81" s="28" t="s">
        <v>2</v>
      </c>
      <c r="L81" s="28" t="s">
        <v>2</v>
      </c>
      <c r="M81" s="28" t="s">
        <v>2</v>
      </c>
      <c r="N81" s="23">
        <v>308633</v>
      </c>
      <c r="O81" s="23">
        <v>301567</v>
      </c>
      <c r="P81" s="23">
        <v>300607</v>
      </c>
      <c r="Q81" s="23">
        <v>303790</v>
      </c>
      <c r="R81" s="23">
        <v>292422</v>
      </c>
      <c r="S81" s="23">
        <v>297742</v>
      </c>
      <c r="T81" s="23">
        <v>293422</v>
      </c>
      <c r="U81" s="23">
        <v>303241</v>
      </c>
      <c r="V81" s="23">
        <v>293427</v>
      </c>
      <c r="W81" s="23">
        <v>297456</v>
      </c>
      <c r="X81" s="23">
        <v>296849</v>
      </c>
      <c r="Y81" s="23">
        <v>297496</v>
      </c>
      <c r="Z81" s="23">
        <v>289057</v>
      </c>
      <c r="AA81" s="23">
        <v>280187</v>
      </c>
      <c r="AB81" s="23">
        <v>301995</v>
      </c>
      <c r="AC81" s="23">
        <v>308064</v>
      </c>
      <c r="AD81" s="23">
        <v>306216</v>
      </c>
      <c r="AE81" s="3">
        <v>304557</v>
      </c>
      <c r="AF81" s="3">
        <v>308540</v>
      </c>
      <c r="AG81" s="3" t="s">
        <v>125</v>
      </c>
      <c r="AH81" s="3" t="s">
        <v>126</v>
      </c>
      <c r="AI81" s="3" t="s">
        <v>127</v>
      </c>
      <c r="AJ81" s="3">
        <v>303379</v>
      </c>
      <c r="AK81" s="46"/>
    </row>
    <row r="82" spans="1:38" ht="18" x14ac:dyDescent="0.2">
      <c r="A82" s="81"/>
      <c r="B82" s="15" t="s">
        <v>93</v>
      </c>
      <c r="C82" s="15"/>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row>
    <row r="83" spans="1:38" x14ac:dyDescent="0.2">
      <c r="A83" s="81"/>
      <c r="B83" s="8" t="s">
        <v>46</v>
      </c>
      <c r="C83" s="8" t="s">
        <v>47</v>
      </c>
      <c r="D83" s="32" t="s">
        <v>2</v>
      </c>
      <c r="E83" s="32" t="s">
        <v>2</v>
      </c>
      <c r="F83" s="32" t="s">
        <v>2</v>
      </c>
      <c r="G83" s="39">
        <v>18.536439274115807</v>
      </c>
      <c r="H83" s="39">
        <v>29.903883049911556</v>
      </c>
      <c r="I83" s="39">
        <v>36.989000226022746</v>
      </c>
      <c r="J83" s="39">
        <v>64.66705329142026</v>
      </c>
      <c r="K83" s="39">
        <v>79.150770454984908</v>
      </c>
      <c r="L83" s="39">
        <v>84.012592671584429</v>
      </c>
      <c r="M83" s="39">
        <v>90.862385355336642</v>
      </c>
      <c r="N83" s="39">
        <v>93.479951365604592</v>
      </c>
      <c r="O83" s="39">
        <v>94.964505816201182</v>
      </c>
      <c r="P83" s="39">
        <v>96.741517609638905</v>
      </c>
      <c r="Q83" s="39">
        <v>97.347947703714368</v>
      </c>
      <c r="R83" s="39">
        <v>97.659178225280726</v>
      </c>
      <c r="S83" s="39">
        <v>97.891942006745623</v>
      </c>
      <c r="T83" s="39">
        <v>98.043575290721606</v>
      </c>
      <c r="U83" s="39">
        <v>98.126998767651443</v>
      </c>
      <c r="V83" s="39">
        <v>98.158818953866628</v>
      </c>
      <c r="W83" s="39">
        <v>98.101438183465831</v>
      </c>
      <c r="X83" s="39">
        <v>97.973913160447339</v>
      </c>
      <c r="Y83" s="39">
        <v>98.042127026209641</v>
      </c>
      <c r="Z83" s="39">
        <v>98.005162008830069</v>
      </c>
      <c r="AA83" s="39">
        <v>98.097938972775367</v>
      </c>
      <c r="AB83" s="39">
        <v>97.874414963010025</v>
      </c>
      <c r="AC83" s="39">
        <v>98.0617533024637</v>
      </c>
      <c r="AD83" s="39">
        <v>98.051223756455286</v>
      </c>
      <c r="AE83" s="39">
        <v>98.058166350219139</v>
      </c>
      <c r="AF83" s="39">
        <v>98.034554674754943</v>
      </c>
      <c r="AG83" s="39">
        <v>98.084438630065634</v>
      </c>
      <c r="AH83" s="39">
        <v>98.077540701815536</v>
      </c>
      <c r="AI83" s="39">
        <v>98.1</v>
      </c>
      <c r="AJ83" s="39">
        <v>98.1</v>
      </c>
    </row>
    <row r="84" spans="1:38" x14ac:dyDescent="0.2">
      <c r="A84" s="82"/>
      <c r="B84" s="13" t="s">
        <v>48</v>
      </c>
      <c r="C84" s="13" t="s">
        <v>47</v>
      </c>
      <c r="D84" s="33" t="s">
        <v>2</v>
      </c>
      <c r="E84" s="33" t="s">
        <v>2</v>
      </c>
      <c r="F84" s="33" t="s">
        <v>2</v>
      </c>
      <c r="G84" s="40">
        <v>1.7696000898464188</v>
      </c>
      <c r="H84" s="40">
        <v>1.9862609851285458</v>
      </c>
      <c r="I84" s="40">
        <v>2.66989376930611</v>
      </c>
      <c r="J84" s="40">
        <v>4.9850583076917392</v>
      </c>
      <c r="K84" s="40">
        <v>6.2176498148230781</v>
      </c>
      <c r="L84" s="40">
        <v>6.7197388736142729</v>
      </c>
      <c r="M84" s="40">
        <v>7.319159734266008</v>
      </c>
      <c r="N84" s="40">
        <v>7.7223886052296891</v>
      </c>
      <c r="O84" s="40">
        <v>8.7351295652680658</v>
      </c>
      <c r="P84" s="40">
        <v>9.653579864062193</v>
      </c>
      <c r="Q84" s="40">
        <v>10.364518784064266</v>
      </c>
      <c r="R84" s="40">
        <v>10.683221645465698</v>
      </c>
      <c r="S84" s="40">
        <v>10.897091968710948</v>
      </c>
      <c r="T84" s="40">
        <v>10.930695864839919</v>
      </c>
      <c r="U84" s="40">
        <v>10.786656851119798</v>
      </c>
      <c r="V84" s="40">
        <v>10.711805572166712</v>
      </c>
      <c r="W84" s="40">
        <v>10.551015763253904</v>
      </c>
      <c r="X84" s="40">
        <v>10.514115541989403</v>
      </c>
      <c r="Y84" s="40">
        <v>10.963834133053199</v>
      </c>
      <c r="Z84" s="40">
        <v>11.52059093720549</v>
      </c>
      <c r="AA84" s="40">
        <v>12.1525943037625</v>
      </c>
      <c r="AB84" s="40">
        <v>12.577604017465649</v>
      </c>
      <c r="AC84" s="40">
        <v>12.518197499953907</v>
      </c>
      <c r="AD84" s="40">
        <v>12.962284954955077</v>
      </c>
      <c r="AE84" s="39">
        <v>13.940035472781997</v>
      </c>
      <c r="AF84" s="39">
        <v>14.950239553499248</v>
      </c>
      <c r="AG84" s="39">
        <v>15.825567686672001</v>
      </c>
      <c r="AH84" s="39">
        <v>16.453398997817629</v>
      </c>
      <c r="AI84" s="39">
        <v>16.899999999999999</v>
      </c>
      <c r="AJ84" s="39">
        <v>17.3</v>
      </c>
    </row>
    <row r="85" spans="1:38" ht="18" customHeight="1" x14ac:dyDescent="0.25">
      <c r="A85" s="77" t="s">
        <v>49</v>
      </c>
      <c r="B85" s="17" t="s">
        <v>94</v>
      </c>
      <c r="C85" s="17"/>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6"/>
    </row>
    <row r="86" spans="1:38" x14ac:dyDescent="0.2">
      <c r="A86" s="78"/>
      <c r="B86" s="3" t="s">
        <v>50</v>
      </c>
      <c r="C86" s="3" t="s">
        <v>51</v>
      </c>
      <c r="D86" s="34" t="s">
        <v>2</v>
      </c>
      <c r="E86" s="34" t="s">
        <v>2</v>
      </c>
      <c r="F86" s="34" t="s">
        <v>2</v>
      </c>
      <c r="G86" s="34" t="s">
        <v>2</v>
      </c>
      <c r="H86" s="34" t="s">
        <v>2</v>
      </c>
      <c r="I86" s="34" t="s">
        <v>2</v>
      </c>
      <c r="J86" s="34" t="s">
        <v>2</v>
      </c>
      <c r="K86" s="34" t="s">
        <v>2</v>
      </c>
      <c r="L86" s="34" t="s">
        <v>2</v>
      </c>
      <c r="M86" s="34" t="s">
        <v>2</v>
      </c>
      <c r="N86" s="34" t="s">
        <v>2</v>
      </c>
      <c r="O86" s="34" t="s">
        <v>2</v>
      </c>
      <c r="P86" s="34" t="s">
        <v>2</v>
      </c>
      <c r="Q86" s="34" t="s">
        <v>2</v>
      </c>
      <c r="R86" s="34" t="s">
        <v>2</v>
      </c>
      <c r="S86" s="34" t="s">
        <v>2</v>
      </c>
      <c r="T86" s="34" t="s">
        <v>2</v>
      </c>
      <c r="U86" s="34" t="s">
        <v>2</v>
      </c>
      <c r="V86" s="9">
        <f t="shared" ref="V86:AG86" si="3">SUM(V87:V92)</f>
        <v>2236.7294241782001</v>
      </c>
      <c r="W86" s="9">
        <f t="shared" si="3"/>
        <v>2223.5711538449996</v>
      </c>
      <c r="X86" s="9">
        <f t="shared" si="3"/>
        <v>2147.947478955</v>
      </c>
      <c r="Y86" s="9">
        <f t="shared" si="3"/>
        <v>2282.1650707811996</v>
      </c>
      <c r="Z86" s="9">
        <f t="shared" si="3"/>
        <v>2230.9868242339999</v>
      </c>
      <c r="AA86" s="9">
        <f t="shared" si="3"/>
        <v>2289.6395556289999</v>
      </c>
      <c r="AB86" s="9">
        <f t="shared" si="3"/>
        <v>2244.9812232735003</v>
      </c>
      <c r="AC86" s="9">
        <f t="shared" si="3"/>
        <v>2220.1083924501804</v>
      </c>
      <c r="AD86" s="9">
        <f t="shared" si="3"/>
        <v>2157.7433659875001</v>
      </c>
      <c r="AE86" s="9">
        <f t="shared" si="3"/>
        <v>2027.243887587</v>
      </c>
      <c r="AF86" s="9">
        <f t="shared" si="3"/>
        <v>2051.5475176265004</v>
      </c>
      <c r="AG86" s="57">
        <f t="shared" si="3"/>
        <v>1951.2804616350002</v>
      </c>
      <c r="AH86" s="57">
        <f>SUM(AH87:AH92)</f>
        <v>1927.9664478447999</v>
      </c>
      <c r="AI86" s="57">
        <f>SUM(AI87:AI92)</f>
        <v>2258.9233646039993</v>
      </c>
      <c r="AJ86" s="57">
        <v>2202.3478460314</v>
      </c>
      <c r="AK86" s="46"/>
    </row>
    <row r="87" spans="1:38" ht="14.25" customHeight="1" x14ac:dyDescent="0.2">
      <c r="A87" s="78"/>
      <c r="B87" s="4" t="s">
        <v>107</v>
      </c>
      <c r="C87" s="4" t="s">
        <v>51</v>
      </c>
      <c r="D87" s="35" t="s">
        <v>2</v>
      </c>
      <c r="E87" s="35" t="s">
        <v>2</v>
      </c>
      <c r="F87" s="35" t="s">
        <v>2</v>
      </c>
      <c r="G87" s="35" t="s">
        <v>2</v>
      </c>
      <c r="H87" s="35" t="s">
        <v>2</v>
      </c>
      <c r="I87" s="35" t="s">
        <v>2</v>
      </c>
      <c r="J87" s="35" t="s">
        <v>2</v>
      </c>
      <c r="K87" s="35" t="s">
        <v>2</v>
      </c>
      <c r="L87" s="35" t="s">
        <v>2</v>
      </c>
      <c r="M87" s="35" t="s">
        <v>2</v>
      </c>
      <c r="N87" s="35" t="s">
        <v>2</v>
      </c>
      <c r="O87" s="35" t="s">
        <v>2</v>
      </c>
      <c r="P87" s="35" t="s">
        <v>2</v>
      </c>
      <c r="Q87" s="35" t="s">
        <v>2</v>
      </c>
      <c r="R87" s="35" t="s">
        <v>2</v>
      </c>
      <c r="S87" s="35" t="s">
        <v>2</v>
      </c>
      <c r="T87" s="35" t="s">
        <v>2</v>
      </c>
      <c r="U87" s="35" t="s">
        <v>2</v>
      </c>
      <c r="V87" s="5">
        <v>954.84849610175252</v>
      </c>
      <c r="W87" s="5">
        <v>957.14944544375044</v>
      </c>
      <c r="X87" s="5">
        <v>883.99818007999988</v>
      </c>
      <c r="Y87" s="5">
        <v>940.91710719499997</v>
      </c>
      <c r="Z87" s="5">
        <v>977.74866752499997</v>
      </c>
      <c r="AA87" s="5">
        <v>1025.2905388340002</v>
      </c>
      <c r="AB87" s="5">
        <v>1048.9361663290001</v>
      </c>
      <c r="AC87" s="5">
        <v>1046.0404125250002</v>
      </c>
      <c r="AD87" s="5">
        <v>1013.392437725</v>
      </c>
      <c r="AE87" s="5">
        <v>997.32629833999999</v>
      </c>
      <c r="AF87" s="5">
        <v>1006.2222381750003</v>
      </c>
      <c r="AG87" s="56">
        <v>978.19397720000006</v>
      </c>
      <c r="AH87" s="56">
        <v>1010.471871125</v>
      </c>
      <c r="AI87" s="56">
        <v>1197.2264269499997</v>
      </c>
      <c r="AJ87" s="56">
        <v>1043.3447734702002</v>
      </c>
      <c r="AK87" s="46"/>
    </row>
    <row r="88" spans="1:38" ht="14.25" customHeight="1" x14ac:dyDescent="0.2">
      <c r="A88" s="78"/>
      <c r="B88" s="4" t="s">
        <v>52</v>
      </c>
      <c r="C88" s="4" t="s">
        <v>51</v>
      </c>
      <c r="D88" s="35" t="s">
        <v>2</v>
      </c>
      <c r="E88" s="35" t="s">
        <v>2</v>
      </c>
      <c r="F88" s="35" t="s">
        <v>2</v>
      </c>
      <c r="G88" s="35" t="s">
        <v>2</v>
      </c>
      <c r="H88" s="35" t="s">
        <v>2</v>
      </c>
      <c r="I88" s="35" t="s">
        <v>2</v>
      </c>
      <c r="J88" s="35" t="s">
        <v>2</v>
      </c>
      <c r="K88" s="35" t="s">
        <v>2</v>
      </c>
      <c r="L88" s="35" t="s">
        <v>2</v>
      </c>
      <c r="M88" s="35" t="s">
        <v>2</v>
      </c>
      <c r="N88" s="35" t="s">
        <v>2</v>
      </c>
      <c r="O88" s="35" t="s">
        <v>2</v>
      </c>
      <c r="P88" s="35" t="s">
        <v>2</v>
      </c>
      <c r="Q88" s="35" t="s">
        <v>2</v>
      </c>
      <c r="R88" s="35" t="s">
        <v>2</v>
      </c>
      <c r="S88" s="35" t="s">
        <v>2</v>
      </c>
      <c r="T88" s="35" t="s">
        <v>2</v>
      </c>
      <c r="U88" s="35" t="s">
        <v>2</v>
      </c>
      <c r="V88" s="5">
        <v>873.066872718181</v>
      </c>
      <c r="W88" s="5">
        <v>758.41461247624954</v>
      </c>
      <c r="X88" s="5">
        <v>834.17034631999991</v>
      </c>
      <c r="Y88" s="5">
        <v>918.62340908919987</v>
      </c>
      <c r="Z88" s="5">
        <v>828.59213801999977</v>
      </c>
      <c r="AA88" s="5">
        <v>783.04607683499989</v>
      </c>
      <c r="AB88" s="5">
        <v>733.48591422699997</v>
      </c>
      <c r="AC88" s="5">
        <v>693.22066636817988</v>
      </c>
      <c r="AD88" s="5">
        <v>621.06917449000002</v>
      </c>
      <c r="AE88" s="5">
        <v>595.13070332799998</v>
      </c>
      <c r="AF88" s="5">
        <v>628.76423262000003</v>
      </c>
      <c r="AG88" s="56">
        <v>509.00778943400002</v>
      </c>
      <c r="AH88" s="56">
        <v>498.96349744800006</v>
      </c>
      <c r="AI88" s="56">
        <v>480.70658248799987</v>
      </c>
      <c r="AJ88" s="56">
        <v>518.1496833514999</v>
      </c>
      <c r="AK88" s="46"/>
    </row>
    <row r="89" spans="1:38" ht="14.25" customHeight="1" x14ac:dyDescent="0.2">
      <c r="A89" s="78"/>
      <c r="B89" s="4" t="s">
        <v>108</v>
      </c>
      <c r="C89" s="4" t="s">
        <v>51</v>
      </c>
      <c r="D89" s="35" t="s">
        <v>2</v>
      </c>
      <c r="E89" s="35" t="s">
        <v>2</v>
      </c>
      <c r="F89" s="35" t="s">
        <v>2</v>
      </c>
      <c r="G89" s="35" t="s">
        <v>2</v>
      </c>
      <c r="H89" s="35" t="s">
        <v>2</v>
      </c>
      <c r="I89" s="35" t="s">
        <v>2</v>
      </c>
      <c r="J89" s="35" t="s">
        <v>2</v>
      </c>
      <c r="K89" s="35" t="s">
        <v>2</v>
      </c>
      <c r="L89" s="35" t="s">
        <v>2</v>
      </c>
      <c r="M89" s="35" t="s">
        <v>2</v>
      </c>
      <c r="N89" s="35" t="s">
        <v>2</v>
      </c>
      <c r="O89" s="35" t="s">
        <v>2</v>
      </c>
      <c r="P89" s="35" t="s">
        <v>2</v>
      </c>
      <c r="Q89" s="35" t="s">
        <v>2</v>
      </c>
      <c r="R89" s="35" t="s">
        <v>2</v>
      </c>
      <c r="S89" s="35" t="s">
        <v>2</v>
      </c>
      <c r="T89" s="35" t="s">
        <v>2</v>
      </c>
      <c r="U89" s="35" t="s">
        <v>2</v>
      </c>
      <c r="V89" s="5">
        <v>221.78933984999995</v>
      </c>
      <c r="W89" s="5">
        <v>278.46025631000003</v>
      </c>
      <c r="X89" s="5">
        <v>213.20582127499998</v>
      </c>
      <c r="Y89" s="5">
        <v>260.94161531899999</v>
      </c>
      <c r="Z89" s="5">
        <v>279.239516654</v>
      </c>
      <c r="AA89" s="5">
        <v>280.80098720900003</v>
      </c>
      <c r="AB89" s="5">
        <v>287.58686002649995</v>
      </c>
      <c r="AC89" s="5">
        <v>218.32622337800001</v>
      </c>
      <c r="AD89" s="5">
        <v>270.39550919250001</v>
      </c>
      <c r="AE89" s="5">
        <v>251.54993340899995</v>
      </c>
      <c r="AF89" s="5">
        <v>232.61739659149993</v>
      </c>
      <c r="AG89" s="56">
        <v>299.50173874599994</v>
      </c>
      <c r="AH89" s="56">
        <v>269.58885970279994</v>
      </c>
      <c r="AI89" s="56">
        <v>420.89035516599995</v>
      </c>
      <c r="AJ89" s="56">
        <v>487.98024719119996</v>
      </c>
      <c r="AK89" s="46"/>
    </row>
    <row r="90" spans="1:38" ht="14.25" customHeight="1" x14ac:dyDescent="0.2">
      <c r="A90" s="78"/>
      <c r="B90" s="4" t="s">
        <v>109</v>
      </c>
      <c r="C90" s="4" t="s">
        <v>51</v>
      </c>
      <c r="D90" s="35" t="s">
        <v>2</v>
      </c>
      <c r="E90" s="35" t="s">
        <v>2</v>
      </c>
      <c r="F90" s="35" t="s">
        <v>2</v>
      </c>
      <c r="G90" s="35" t="s">
        <v>2</v>
      </c>
      <c r="H90" s="35" t="s">
        <v>2</v>
      </c>
      <c r="I90" s="35" t="s">
        <v>2</v>
      </c>
      <c r="J90" s="35" t="s">
        <v>2</v>
      </c>
      <c r="K90" s="35" t="s">
        <v>2</v>
      </c>
      <c r="L90" s="35" t="s">
        <v>2</v>
      </c>
      <c r="M90" s="35" t="s">
        <v>2</v>
      </c>
      <c r="N90" s="35" t="s">
        <v>2</v>
      </c>
      <c r="O90" s="35" t="s">
        <v>2</v>
      </c>
      <c r="P90" s="35" t="s">
        <v>2</v>
      </c>
      <c r="Q90" s="35" t="s">
        <v>2</v>
      </c>
      <c r="R90" s="35" t="s">
        <v>2</v>
      </c>
      <c r="S90" s="35" t="s">
        <v>2</v>
      </c>
      <c r="T90" s="35" t="s">
        <v>2</v>
      </c>
      <c r="U90" s="35" t="s">
        <v>2</v>
      </c>
      <c r="V90" s="5">
        <v>41.660991199999991</v>
      </c>
      <c r="W90" s="5">
        <v>34.626312399999996</v>
      </c>
      <c r="X90" s="5">
        <v>38.414293200000003</v>
      </c>
      <c r="Y90" s="5">
        <v>37.758827400000001</v>
      </c>
      <c r="Z90" s="5">
        <v>33.917799000000002</v>
      </c>
      <c r="AA90" s="5">
        <v>56.014320840000003</v>
      </c>
      <c r="AB90" s="5">
        <v>55.888110100000006</v>
      </c>
      <c r="AC90" s="5">
        <v>46.833179435000005</v>
      </c>
      <c r="AD90" s="5">
        <v>41.862273469999998</v>
      </c>
      <c r="AE90" s="5">
        <v>29.819215589999999</v>
      </c>
      <c r="AF90" s="5">
        <v>29.16827056</v>
      </c>
      <c r="AG90" s="56">
        <v>20.99449778</v>
      </c>
      <c r="AH90" s="56">
        <v>23.387403219999996</v>
      </c>
      <c r="AI90" s="56">
        <v>22</v>
      </c>
      <c r="AJ90" s="56">
        <v>20.097748300000003</v>
      </c>
      <c r="AK90" s="46"/>
      <c r="AL90" s="70"/>
    </row>
    <row r="91" spans="1:38" ht="14.25" customHeight="1" x14ac:dyDescent="0.2">
      <c r="A91" s="78"/>
      <c r="B91" s="4" t="s">
        <v>53</v>
      </c>
      <c r="C91" s="4" t="s">
        <v>51</v>
      </c>
      <c r="D91" s="35" t="s">
        <v>2</v>
      </c>
      <c r="E91" s="35" t="s">
        <v>2</v>
      </c>
      <c r="F91" s="35" t="s">
        <v>2</v>
      </c>
      <c r="G91" s="35" t="s">
        <v>2</v>
      </c>
      <c r="H91" s="35" t="s">
        <v>2</v>
      </c>
      <c r="I91" s="35" t="s">
        <v>2</v>
      </c>
      <c r="J91" s="35" t="s">
        <v>2</v>
      </c>
      <c r="K91" s="35" t="s">
        <v>2</v>
      </c>
      <c r="L91" s="35" t="s">
        <v>2</v>
      </c>
      <c r="M91" s="35" t="s">
        <v>2</v>
      </c>
      <c r="N91" s="35" t="s">
        <v>2</v>
      </c>
      <c r="O91" s="35" t="s">
        <v>2</v>
      </c>
      <c r="P91" s="35" t="s">
        <v>2</v>
      </c>
      <c r="Q91" s="35" t="s">
        <v>2</v>
      </c>
      <c r="R91" s="35" t="s">
        <v>2</v>
      </c>
      <c r="S91" s="35" t="s">
        <v>2</v>
      </c>
      <c r="T91" s="35" t="s">
        <v>2</v>
      </c>
      <c r="U91" s="35" t="s">
        <v>2</v>
      </c>
      <c r="V91" s="5">
        <v>19.264637200000003</v>
      </c>
      <c r="W91" s="5">
        <v>48.140404099999998</v>
      </c>
      <c r="X91" s="5">
        <v>38.297972899999998</v>
      </c>
      <c r="Y91" s="5">
        <v>32.966245499999999</v>
      </c>
      <c r="Z91" s="5">
        <v>36.355323499999997</v>
      </c>
      <c r="AA91" s="5">
        <v>52.479181680000003</v>
      </c>
      <c r="AB91" s="5">
        <v>31.933996485000002</v>
      </c>
      <c r="AC91" s="5">
        <v>35.704070625</v>
      </c>
      <c r="AD91" s="5">
        <v>28.742956790000004</v>
      </c>
      <c r="AE91" s="5">
        <v>30.011850180000003</v>
      </c>
      <c r="AF91" s="5">
        <v>37.036880180000004</v>
      </c>
      <c r="AG91" s="56">
        <v>33.144865899999999</v>
      </c>
      <c r="AH91" s="56">
        <v>33.295813649999999</v>
      </c>
      <c r="AI91" s="56">
        <v>36</v>
      </c>
      <c r="AJ91" s="56">
        <v>30.766411087499996</v>
      </c>
      <c r="AK91" s="46"/>
      <c r="AL91" s="71"/>
    </row>
    <row r="92" spans="1:38" ht="14.25" customHeight="1" x14ac:dyDescent="0.2">
      <c r="A92" s="78"/>
      <c r="B92" s="4" t="s">
        <v>110</v>
      </c>
      <c r="C92" s="4" t="s">
        <v>51</v>
      </c>
      <c r="D92" s="35" t="s">
        <v>2</v>
      </c>
      <c r="E92" s="35" t="s">
        <v>2</v>
      </c>
      <c r="F92" s="35" t="s">
        <v>2</v>
      </c>
      <c r="G92" s="35" t="s">
        <v>2</v>
      </c>
      <c r="H92" s="35" t="s">
        <v>2</v>
      </c>
      <c r="I92" s="35" t="s">
        <v>2</v>
      </c>
      <c r="J92" s="35" t="s">
        <v>2</v>
      </c>
      <c r="K92" s="35" t="s">
        <v>2</v>
      </c>
      <c r="L92" s="35" t="s">
        <v>2</v>
      </c>
      <c r="M92" s="35" t="s">
        <v>2</v>
      </c>
      <c r="N92" s="35" t="s">
        <v>2</v>
      </c>
      <c r="O92" s="35" t="s">
        <v>2</v>
      </c>
      <c r="P92" s="35" t="s">
        <v>2</v>
      </c>
      <c r="Q92" s="35" t="s">
        <v>2</v>
      </c>
      <c r="R92" s="35" t="s">
        <v>2</v>
      </c>
      <c r="S92" s="35" t="s">
        <v>2</v>
      </c>
      <c r="T92" s="35" t="s">
        <v>2</v>
      </c>
      <c r="U92" s="35" t="s">
        <v>2</v>
      </c>
      <c r="V92" s="5">
        <v>126.09908710826674</v>
      </c>
      <c r="W92" s="5">
        <v>146.7801231149999</v>
      </c>
      <c r="X92" s="5">
        <v>139.86086517999988</v>
      </c>
      <c r="Y92" s="5">
        <v>90.95786627800004</v>
      </c>
      <c r="Z92" s="5">
        <v>75.133379534999932</v>
      </c>
      <c r="AA92" s="5">
        <v>92.008450231000111</v>
      </c>
      <c r="AB92" s="5">
        <v>87.150176105999861</v>
      </c>
      <c r="AC92" s="5">
        <v>179.98384011900001</v>
      </c>
      <c r="AD92" s="5">
        <v>182.28101432000003</v>
      </c>
      <c r="AE92" s="5">
        <v>123.40588674</v>
      </c>
      <c r="AF92" s="5">
        <v>117.73849949999999</v>
      </c>
      <c r="AG92" s="56">
        <v>110.437592575</v>
      </c>
      <c r="AH92" s="56">
        <v>92.259002699000007</v>
      </c>
      <c r="AI92" s="56">
        <v>102.1</v>
      </c>
      <c r="AJ92" s="56">
        <v>102.00898263100001</v>
      </c>
      <c r="AK92" s="46"/>
      <c r="AL92" s="71"/>
    </row>
    <row r="93" spans="1:38" ht="18" customHeight="1" x14ac:dyDescent="0.25">
      <c r="A93" s="78"/>
      <c r="B93" s="16" t="s">
        <v>95</v>
      </c>
      <c r="C93" s="16"/>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6"/>
      <c r="AL93" s="71"/>
    </row>
    <row r="94" spans="1:38" ht="15" x14ac:dyDescent="0.2">
      <c r="A94" s="78"/>
      <c r="B94" s="3" t="s">
        <v>54</v>
      </c>
      <c r="C94" s="3" t="s">
        <v>96</v>
      </c>
      <c r="D94" s="9">
        <v>73.8</v>
      </c>
      <c r="E94" s="9">
        <v>73.8</v>
      </c>
      <c r="F94" s="9">
        <v>73.8</v>
      </c>
      <c r="G94" s="9">
        <v>64.8</v>
      </c>
      <c r="H94" s="9">
        <v>61</v>
      </c>
      <c r="I94" s="9">
        <v>61</v>
      </c>
      <c r="J94" s="9">
        <v>58.8</v>
      </c>
      <c r="K94" s="9">
        <v>50.9</v>
      </c>
      <c r="L94" s="9">
        <v>51.1</v>
      </c>
      <c r="M94" s="9">
        <v>53.5</v>
      </c>
      <c r="N94" s="9">
        <v>53</v>
      </c>
      <c r="O94" s="9">
        <v>57.1</v>
      </c>
      <c r="P94" s="9">
        <v>55.7</v>
      </c>
      <c r="Q94" s="9">
        <v>53.2</v>
      </c>
      <c r="R94" s="9">
        <v>53.6</v>
      </c>
      <c r="S94" s="9">
        <v>52.4</v>
      </c>
      <c r="T94" s="9">
        <v>51.4</v>
      </c>
      <c r="U94" s="9">
        <v>53.9</v>
      </c>
      <c r="V94" s="9">
        <v>50.8</v>
      </c>
      <c r="W94" s="9">
        <v>47.9</v>
      </c>
      <c r="X94" s="9">
        <v>55.5</v>
      </c>
      <c r="Y94" s="9">
        <v>46</v>
      </c>
      <c r="Z94" s="9">
        <v>47.6</v>
      </c>
      <c r="AA94" s="9">
        <v>47.1</v>
      </c>
      <c r="AB94" s="9">
        <v>48.2</v>
      </c>
      <c r="AC94" s="9">
        <v>47.5</v>
      </c>
      <c r="AD94" s="9">
        <v>52.2</v>
      </c>
      <c r="AE94" s="9">
        <v>48.1</v>
      </c>
      <c r="AF94" s="9">
        <v>47</v>
      </c>
      <c r="AG94" s="57">
        <v>41</v>
      </c>
      <c r="AH94" s="57">
        <v>45.9</v>
      </c>
      <c r="AI94" s="57">
        <v>43.6</v>
      </c>
      <c r="AJ94" s="57">
        <v>35.4</v>
      </c>
      <c r="AK94" s="69"/>
      <c r="AL94" s="71"/>
    </row>
    <row r="95" spans="1:38" ht="15.75" collapsed="1" x14ac:dyDescent="0.25">
      <c r="A95" s="78"/>
      <c r="B95" s="3" t="s">
        <v>97</v>
      </c>
      <c r="C95" s="3" t="s">
        <v>96</v>
      </c>
      <c r="D95" s="9">
        <v>41.8</v>
      </c>
      <c r="E95" s="9">
        <v>41.8</v>
      </c>
      <c r="F95" s="9">
        <v>41.8</v>
      </c>
      <c r="G95" s="9">
        <v>31.1</v>
      </c>
      <c r="H95" s="9">
        <v>25.5</v>
      </c>
      <c r="I95" s="9">
        <v>24.3</v>
      </c>
      <c r="J95" s="9">
        <v>17.8</v>
      </c>
      <c r="K95" s="9">
        <v>16.7</v>
      </c>
      <c r="L95" s="9">
        <v>12</v>
      </c>
      <c r="M95" s="9">
        <v>17.600000000000001</v>
      </c>
      <c r="N95" s="9">
        <v>11</v>
      </c>
      <c r="O95" s="9">
        <v>12.2</v>
      </c>
      <c r="P95" s="9">
        <v>14.7</v>
      </c>
      <c r="Q95" s="9">
        <v>11.9</v>
      </c>
      <c r="R95" s="9">
        <v>14.2</v>
      </c>
      <c r="S95" s="9">
        <v>11.6</v>
      </c>
      <c r="T95" s="9">
        <v>13.5</v>
      </c>
      <c r="U95" s="9">
        <v>15.1</v>
      </c>
      <c r="V95" s="9">
        <v>11.7</v>
      </c>
      <c r="W95" s="9">
        <v>8.9</v>
      </c>
      <c r="X95" s="9">
        <v>10.7</v>
      </c>
      <c r="Y95" s="9">
        <v>11.1</v>
      </c>
      <c r="Z95" s="9">
        <v>10.6</v>
      </c>
      <c r="AA95" s="9">
        <v>9</v>
      </c>
      <c r="AB95" s="9">
        <v>9.6</v>
      </c>
      <c r="AC95" s="9">
        <v>10</v>
      </c>
      <c r="AD95" s="9">
        <v>10.1</v>
      </c>
      <c r="AE95" s="9">
        <v>9.3000000000000007</v>
      </c>
      <c r="AF95" s="9">
        <v>9.6999999999999993</v>
      </c>
      <c r="AG95" s="57">
        <v>9.5</v>
      </c>
      <c r="AH95" s="57">
        <v>9.1999999999999993</v>
      </c>
      <c r="AI95" s="57">
        <v>9.6999999999999993</v>
      </c>
      <c r="AJ95" s="57">
        <v>6</v>
      </c>
      <c r="AK95" s="69"/>
      <c r="AL95" s="71"/>
    </row>
    <row r="96" spans="1:38" ht="18" x14ac:dyDescent="0.25">
      <c r="A96" s="78"/>
      <c r="B96" s="16" t="s">
        <v>98</v>
      </c>
      <c r="C96" s="16"/>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6"/>
      <c r="AL96" s="71"/>
    </row>
    <row r="97" spans="1:38" ht="15" x14ac:dyDescent="0.2">
      <c r="A97" s="78"/>
      <c r="B97" s="3" t="s">
        <v>55</v>
      </c>
      <c r="C97" s="3" t="s">
        <v>96</v>
      </c>
      <c r="D97" s="9">
        <v>1585.8780000000002</v>
      </c>
      <c r="E97" s="9">
        <v>1604.4989999999998</v>
      </c>
      <c r="F97" s="9">
        <v>1504.7459999999999</v>
      </c>
      <c r="G97" s="9">
        <v>1548.9580000000001</v>
      </c>
      <c r="H97" s="9">
        <v>1381.7159999999999</v>
      </c>
      <c r="I97" s="9">
        <v>1669.6000000000001</v>
      </c>
      <c r="J97" s="9">
        <v>1697.5</v>
      </c>
      <c r="K97" s="9">
        <v>1483.9</v>
      </c>
      <c r="L97" s="9">
        <v>1593.8</v>
      </c>
      <c r="M97" s="9">
        <v>1310.2</v>
      </c>
      <c r="N97" s="9">
        <v>1675.8</v>
      </c>
      <c r="O97" s="9">
        <v>1624.4</v>
      </c>
      <c r="P97" s="9">
        <v>1661.3000000000002</v>
      </c>
      <c r="Q97" s="9">
        <v>1470.4</v>
      </c>
      <c r="R97" s="9">
        <v>1611.9</v>
      </c>
      <c r="S97" s="9">
        <v>1518</v>
      </c>
      <c r="T97" s="9">
        <v>1604.8</v>
      </c>
      <c r="U97" s="9">
        <v>1690.1999999999998</v>
      </c>
      <c r="V97" s="9">
        <v>1783.1</v>
      </c>
      <c r="W97" s="9">
        <v>1695</v>
      </c>
      <c r="X97" s="9">
        <v>1774.3530000000001</v>
      </c>
      <c r="Y97" s="9">
        <v>1811.1</v>
      </c>
      <c r="Z97" s="9">
        <v>1751.6</v>
      </c>
      <c r="AA97" s="9">
        <v>1800.4590000000001</v>
      </c>
      <c r="AB97" s="9">
        <v>1828.1</v>
      </c>
      <c r="AC97" s="9">
        <v>1842.8</v>
      </c>
      <c r="AD97" s="9">
        <v>1922.2594999999999</v>
      </c>
      <c r="AE97" s="9">
        <v>1904.8107</v>
      </c>
      <c r="AF97" s="9">
        <v>1846.1461000000002</v>
      </c>
      <c r="AG97" s="57">
        <v>1882.8813476440309</v>
      </c>
      <c r="AH97" s="57">
        <v>1818.3525058902351</v>
      </c>
      <c r="AI97" s="57">
        <v>1869.243704466186</v>
      </c>
      <c r="AJ97" s="57">
        <v>1878.9561999999999</v>
      </c>
      <c r="AK97" s="46"/>
      <c r="AL97" s="71"/>
    </row>
    <row r="98" spans="1:38" ht="15" x14ac:dyDescent="0.2">
      <c r="A98" s="78"/>
      <c r="B98" s="3" t="s">
        <v>56</v>
      </c>
      <c r="C98" s="3" t="s">
        <v>96</v>
      </c>
      <c r="D98" s="9">
        <v>1105.2</v>
      </c>
      <c r="E98" s="9">
        <v>1083.5999999999999</v>
      </c>
      <c r="F98" s="9">
        <v>1029.3999999999999</v>
      </c>
      <c r="G98" s="9">
        <v>1033.4000000000001</v>
      </c>
      <c r="H98" s="9">
        <v>922.6</v>
      </c>
      <c r="I98" s="9">
        <v>1087.9000000000001</v>
      </c>
      <c r="J98" s="9">
        <v>1240.8999999999999</v>
      </c>
      <c r="K98" s="9">
        <v>1019.7</v>
      </c>
      <c r="L98" s="9">
        <v>1056.8</v>
      </c>
      <c r="M98" s="9">
        <v>794.7</v>
      </c>
      <c r="N98" s="9">
        <v>978.7</v>
      </c>
      <c r="O98" s="9">
        <v>936.9</v>
      </c>
      <c r="P98" s="9">
        <v>946.30000000000007</v>
      </c>
      <c r="Q98" s="9">
        <v>740.7</v>
      </c>
      <c r="R98" s="9">
        <v>813.90000000000009</v>
      </c>
      <c r="S98" s="9">
        <v>837.5</v>
      </c>
      <c r="T98" s="9">
        <v>801.8</v>
      </c>
      <c r="U98" s="9">
        <v>810.8</v>
      </c>
      <c r="V98" s="9">
        <v>756.9</v>
      </c>
      <c r="W98" s="9">
        <v>757</v>
      </c>
      <c r="X98" s="9">
        <v>701.80000000000007</v>
      </c>
      <c r="Y98" s="9">
        <v>728.59999999999991</v>
      </c>
      <c r="Z98" s="9">
        <v>680.4</v>
      </c>
      <c r="AA98" s="9">
        <v>624.75900000000001</v>
      </c>
      <c r="AB98" s="9">
        <v>763.8</v>
      </c>
      <c r="AC98" s="9">
        <v>688.8</v>
      </c>
      <c r="AD98" s="9">
        <v>590.83450000000005</v>
      </c>
      <c r="AE98" s="9">
        <v>685.90569999999991</v>
      </c>
      <c r="AF98" s="9">
        <v>721.0471</v>
      </c>
      <c r="AG98" s="57">
        <v>703.50109999999995</v>
      </c>
      <c r="AH98" s="57">
        <v>784.53230000000008</v>
      </c>
      <c r="AI98" s="57">
        <v>646.77919999999995</v>
      </c>
      <c r="AJ98" s="57">
        <v>644.3202</v>
      </c>
      <c r="AK98" s="46"/>
      <c r="AL98" s="71"/>
    </row>
    <row r="99" spans="1:38" ht="15.75" customHeight="1" x14ac:dyDescent="0.2">
      <c r="A99" s="78"/>
      <c r="B99" s="4" t="s">
        <v>57</v>
      </c>
      <c r="C99" s="4" t="s">
        <v>99</v>
      </c>
      <c r="D99" s="5">
        <v>836.3</v>
      </c>
      <c r="E99" s="5">
        <v>850.8</v>
      </c>
      <c r="F99" s="5">
        <v>741.3</v>
      </c>
      <c r="G99" s="5">
        <v>770.3</v>
      </c>
      <c r="H99" s="5">
        <v>694</v>
      </c>
      <c r="I99" s="5">
        <v>865.2</v>
      </c>
      <c r="J99" s="5">
        <v>1002.1</v>
      </c>
      <c r="K99" s="5">
        <v>796.5</v>
      </c>
      <c r="L99" s="5">
        <v>841.9</v>
      </c>
      <c r="M99" s="5">
        <v>605.6</v>
      </c>
      <c r="N99" s="5">
        <v>759.6</v>
      </c>
      <c r="O99" s="5">
        <v>743.8</v>
      </c>
      <c r="P99" s="5">
        <v>729.1</v>
      </c>
      <c r="Q99" s="5">
        <v>537.1</v>
      </c>
      <c r="R99" s="5">
        <v>594.20000000000005</v>
      </c>
      <c r="S99" s="5">
        <v>636.5</v>
      </c>
      <c r="T99" s="5">
        <v>597.29999999999995</v>
      </c>
      <c r="U99" s="5">
        <v>607.4</v>
      </c>
      <c r="V99" s="5">
        <v>568.29999999999995</v>
      </c>
      <c r="W99" s="5">
        <v>559.9</v>
      </c>
      <c r="X99" s="5">
        <v>505.6</v>
      </c>
      <c r="Y99" s="5">
        <v>509.9</v>
      </c>
      <c r="Z99" s="5">
        <v>479.4</v>
      </c>
      <c r="AA99" s="5">
        <v>422.35899999999998</v>
      </c>
      <c r="AB99" s="5">
        <v>549.4</v>
      </c>
      <c r="AC99" s="5">
        <v>480.3</v>
      </c>
      <c r="AD99" s="5">
        <v>394.81299999999999</v>
      </c>
      <c r="AE99" s="5">
        <v>473.36</v>
      </c>
      <c r="AF99" s="5">
        <v>496.536</v>
      </c>
      <c r="AG99" s="56">
        <v>481.53199999999998</v>
      </c>
      <c r="AH99" s="56">
        <v>552.06299999999999</v>
      </c>
      <c r="AI99" s="56">
        <v>438.97399999999999</v>
      </c>
      <c r="AJ99" s="56">
        <v>426.87400000000002</v>
      </c>
      <c r="AK99" s="46"/>
      <c r="AL99" s="71"/>
    </row>
    <row r="100" spans="1:38" ht="15.75" customHeight="1" x14ac:dyDescent="0.2">
      <c r="A100" s="78"/>
      <c r="B100" s="4" t="s">
        <v>58</v>
      </c>
      <c r="C100" s="4" t="s">
        <v>99</v>
      </c>
      <c r="D100" s="5">
        <v>27.2</v>
      </c>
      <c r="E100" s="5">
        <v>32.299999999999997</v>
      </c>
      <c r="F100" s="5">
        <v>29.8</v>
      </c>
      <c r="G100" s="5">
        <v>32.1</v>
      </c>
      <c r="H100" s="5">
        <v>24.1</v>
      </c>
      <c r="I100" s="5">
        <v>33</v>
      </c>
      <c r="J100" s="5">
        <v>33</v>
      </c>
      <c r="K100" s="5">
        <v>38.6</v>
      </c>
      <c r="L100" s="5">
        <v>38.4</v>
      </c>
      <c r="M100" s="5">
        <v>33.299999999999997</v>
      </c>
      <c r="N100" s="5">
        <v>31.6</v>
      </c>
      <c r="O100" s="5">
        <v>29.5</v>
      </c>
      <c r="P100" s="5">
        <v>40.1</v>
      </c>
      <c r="Q100" s="5">
        <v>38.5</v>
      </c>
      <c r="R100" s="5">
        <v>47.5</v>
      </c>
      <c r="S100" s="5">
        <v>42.4</v>
      </c>
      <c r="T100" s="5">
        <v>41.5</v>
      </c>
      <c r="U100" s="5">
        <v>43.1</v>
      </c>
      <c r="V100" s="5">
        <v>42.7</v>
      </c>
      <c r="W100" s="5">
        <v>45.9</v>
      </c>
      <c r="X100" s="5">
        <v>45.6</v>
      </c>
      <c r="Y100" s="5">
        <v>50.5</v>
      </c>
      <c r="Z100" s="5">
        <v>46.9</v>
      </c>
      <c r="AA100" s="5">
        <v>47.1</v>
      </c>
      <c r="AB100" s="5">
        <v>60.6</v>
      </c>
      <c r="AC100" s="5">
        <v>56.7</v>
      </c>
      <c r="AD100" s="5">
        <v>49.3</v>
      </c>
      <c r="AE100" s="5">
        <v>54.371000000000002</v>
      </c>
      <c r="AF100" s="5">
        <v>55.429000000000002</v>
      </c>
      <c r="AG100" s="56">
        <v>48.113</v>
      </c>
      <c r="AH100" s="56">
        <v>58.36</v>
      </c>
      <c r="AI100" s="56">
        <v>50.359000000000002</v>
      </c>
      <c r="AJ100" s="56">
        <v>60</v>
      </c>
      <c r="AK100" s="46"/>
      <c r="AL100" s="71"/>
    </row>
    <row r="101" spans="1:38" ht="15.75" customHeight="1" x14ac:dyDescent="0.2">
      <c r="A101" s="78"/>
      <c r="B101" s="4" t="s">
        <v>59</v>
      </c>
      <c r="C101" s="4" t="s">
        <v>99</v>
      </c>
      <c r="D101" s="5">
        <v>241.7</v>
      </c>
      <c r="E101" s="5">
        <v>200.5</v>
      </c>
      <c r="F101" s="5">
        <v>258.3</v>
      </c>
      <c r="G101" s="5">
        <v>231</v>
      </c>
      <c r="H101" s="5">
        <v>204.5</v>
      </c>
      <c r="I101" s="5">
        <v>189.7</v>
      </c>
      <c r="J101" s="5">
        <v>205.8</v>
      </c>
      <c r="K101" s="5">
        <v>184.6</v>
      </c>
      <c r="L101" s="5">
        <v>176.5</v>
      </c>
      <c r="M101" s="5">
        <v>155.80000000000001</v>
      </c>
      <c r="N101" s="5">
        <v>187.5</v>
      </c>
      <c r="O101" s="5">
        <v>163.6</v>
      </c>
      <c r="P101" s="5">
        <v>177.1</v>
      </c>
      <c r="Q101" s="5">
        <v>165.1</v>
      </c>
      <c r="R101" s="5">
        <v>172.2</v>
      </c>
      <c r="S101" s="5">
        <v>158.6</v>
      </c>
      <c r="T101" s="5">
        <v>163</v>
      </c>
      <c r="U101" s="5">
        <v>160.30000000000001</v>
      </c>
      <c r="V101" s="5">
        <v>145.9</v>
      </c>
      <c r="W101" s="5">
        <v>151.19999999999999</v>
      </c>
      <c r="X101" s="5">
        <v>150.6</v>
      </c>
      <c r="Y101" s="5">
        <v>168.2</v>
      </c>
      <c r="Z101" s="5">
        <v>154.1</v>
      </c>
      <c r="AA101" s="5">
        <v>155.30000000000001</v>
      </c>
      <c r="AB101" s="5">
        <v>153.80000000000001</v>
      </c>
      <c r="AC101" s="5">
        <v>151.80000000000001</v>
      </c>
      <c r="AD101" s="5">
        <v>146.72149999999999</v>
      </c>
      <c r="AE101" s="5">
        <v>158.1747</v>
      </c>
      <c r="AF101" s="5">
        <v>169.0821</v>
      </c>
      <c r="AG101" s="56">
        <v>173.8561</v>
      </c>
      <c r="AH101" s="56">
        <v>174.10929999999999</v>
      </c>
      <c r="AI101" s="56">
        <v>157.4462</v>
      </c>
      <c r="AJ101" s="56">
        <v>157.4462</v>
      </c>
      <c r="AK101" s="46"/>
      <c r="AL101" s="71"/>
    </row>
    <row r="102" spans="1:38" ht="15" x14ac:dyDescent="0.2">
      <c r="A102" s="78"/>
      <c r="B102" s="3" t="s">
        <v>60</v>
      </c>
      <c r="C102" s="3" t="s">
        <v>96</v>
      </c>
      <c r="D102" s="9">
        <v>480.678</v>
      </c>
      <c r="E102" s="9">
        <v>520.899</v>
      </c>
      <c r="F102" s="9">
        <v>475.346</v>
      </c>
      <c r="G102" s="9">
        <v>515.55799999999999</v>
      </c>
      <c r="H102" s="9">
        <v>459.11599999999999</v>
      </c>
      <c r="I102" s="9">
        <v>581.70000000000005</v>
      </c>
      <c r="J102" s="9">
        <v>456.6</v>
      </c>
      <c r="K102" s="9">
        <v>464.2</v>
      </c>
      <c r="L102" s="9">
        <v>537</v>
      </c>
      <c r="M102" s="9">
        <v>515.5</v>
      </c>
      <c r="N102" s="9">
        <v>697.09999999999991</v>
      </c>
      <c r="O102" s="9">
        <v>687.5</v>
      </c>
      <c r="P102" s="9">
        <v>715</v>
      </c>
      <c r="Q102" s="9">
        <v>729.7</v>
      </c>
      <c r="R102" s="9">
        <v>798</v>
      </c>
      <c r="S102" s="9">
        <v>680.5</v>
      </c>
      <c r="T102" s="9">
        <v>803</v>
      </c>
      <c r="U102" s="9">
        <v>879.4</v>
      </c>
      <c r="V102" s="9">
        <v>1026.2</v>
      </c>
      <c r="W102" s="9">
        <v>938</v>
      </c>
      <c r="X102" s="9">
        <v>1072.5529999999999</v>
      </c>
      <c r="Y102" s="9">
        <v>1082.5</v>
      </c>
      <c r="Z102" s="9">
        <v>1071.2</v>
      </c>
      <c r="AA102" s="9">
        <v>1175.7</v>
      </c>
      <c r="AB102" s="9">
        <v>1064.3</v>
      </c>
      <c r="AC102" s="9">
        <v>1154</v>
      </c>
      <c r="AD102" s="57">
        <v>1331.425</v>
      </c>
      <c r="AE102" s="57">
        <v>1218.905</v>
      </c>
      <c r="AF102" s="57">
        <v>1125.0989999999999</v>
      </c>
      <c r="AG102" s="57">
        <v>1179.380247644031</v>
      </c>
      <c r="AH102" s="57">
        <v>1033.820205890235</v>
      </c>
      <c r="AI102" s="57">
        <v>1222.4645044661861</v>
      </c>
      <c r="AJ102" s="57">
        <v>1234.636</v>
      </c>
      <c r="AK102" s="46"/>
      <c r="AL102" s="71"/>
    </row>
    <row r="103" spans="1:38" ht="15.75" customHeight="1" x14ac:dyDescent="0.2">
      <c r="A103" s="78"/>
      <c r="B103" s="4" t="s">
        <v>10</v>
      </c>
      <c r="C103" s="4" t="s">
        <v>99</v>
      </c>
      <c r="D103" s="5">
        <v>289.27800000000002</v>
      </c>
      <c r="E103" s="5">
        <v>289.899</v>
      </c>
      <c r="F103" s="5">
        <v>255.346</v>
      </c>
      <c r="G103" s="5">
        <v>323.05799999999999</v>
      </c>
      <c r="H103" s="5">
        <v>244.816</v>
      </c>
      <c r="I103" s="5">
        <v>372.9</v>
      </c>
      <c r="J103" s="5">
        <v>262.60000000000002</v>
      </c>
      <c r="K103" s="5">
        <v>264.39999999999998</v>
      </c>
      <c r="L103" s="5">
        <v>357.6</v>
      </c>
      <c r="M103" s="5">
        <v>332.8</v>
      </c>
      <c r="N103" s="5">
        <v>505.4</v>
      </c>
      <c r="O103" s="5">
        <v>565.1</v>
      </c>
      <c r="P103" s="5">
        <v>590.1</v>
      </c>
      <c r="Q103" s="5">
        <v>601.1</v>
      </c>
      <c r="R103" s="5">
        <v>674</v>
      </c>
      <c r="S103" s="5">
        <v>579.9</v>
      </c>
      <c r="T103" s="5">
        <v>670.1</v>
      </c>
      <c r="U103" s="5">
        <v>740</v>
      </c>
      <c r="V103" s="5">
        <v>895.2</v>
      </c>
      <c r="W103" s="5">
        <v>817.4</v>
      </c>
      <c r="X103" s="5">
        <v>966.3</v>
      </c>
      <c r="Y103" s="5">
        <v>954.9</v>
      </c>
      <c r="Z103" s="5">
        <v>967.9</v>
      </c>
      <c r="AA103" s="5">
        <v>1080.7</v>
      </c>
      <c r="AB103" s="5">
        <v>962.8</v>
      </c>
      <c r="AC103" s="5">
        <v>1053.5</v>
      </c>
      <c r="AD103" s="5">
        <v>1165.5999999999999</v>
      </c>
      <c r="AE103" s="5">
        <v>1058</v>
      </c>
      <c r="AF103" s="5">
        <v>1029.0999999999999</v>
      </c>
      <c r="AG103" s="56">
        <v>1019.8390000000001</v>
      </c>
      <c r="AH103" s="56">
        <v>882.82973484000092</v>
      </c>
      <c r="AI103" s="56">
        <v>1069.481435812</v>
      </c>
      <c r="AJ103" s="56">
        <v>1084.636</v>
      </c>
      <c r="AK103" s="46"/>
      <c r="AL103" s="71"/>
    </row>
    <row r="104" spans="1:38" ht="15.75" customHeight="1" collapsed="1" x14ac:dyDescent="0.2">
      <c r="A104" s="78"/>
      <c r="B104" s="4" t="s">
        <v>100</v>
      </c>
      <c r="C104" s="4" t="s">
        <v>99</v>
      </c>
      <c r="D104" s="5">
        <v>191.4</v>
      </c>
      <c r="E104" s="5">
        <v>231</v>
      </c>
      <c r="F104" s="5">
        <v>220</v>
      </c>
      <c r="G104" s="5">
        <v>192.5</v>
      </c>
      <c r="H104" s="5">
        <v>214.3</v>
      </c>
      <c r="I104" s="5">
        <v>208.8</v>
      </c>
      <c r="J104" s="5">
        <v>194</v>
      </c>
      <c r="K104" s="5">
        <v>199.8</v>
      </c>
      <c r="L104" s="5">
        <v>179.4</v>
      </c>
      <c r="M104" s="5">
        <v>182.7</v>
      </c>
      <c r="N104" s="5">
        <v>191.7</v>
      </c>
      <c r="O104" s="5">
        <v>122.4</v>
      </c>
      <c r="P104" s="5">
        <v>124.9</v>
      </c>
      <c r="Q104" s="5">
        <v>128.6</v>
      </c>
      <c r="R104" s="5">
        <v>124</v>
      </c>
      <c r="S104" s="5">
        <v>100.6</v>
      </c>
      <c r="T104" s="5">
        <v>132.9</v>
      </c>
      <c r="U104" s="5">
        <v>139.4</v>
      </c>
      <c r="V104" s="5">
        <v>131</v>
      </c>
      <c r="W104" s="5">
        <v>120.6</v>
      </c>
      <c r="X104" s="5">
        <v>106.253</v>
      </c>
      <c r="Y104" s="5">
        <v>127.6</v>
      </c>
      <c r="Z104" s="5">
        <v>103.3</v>
      </c>
      <c r="AA104" s="5">
        <v>95</v>
      </c>
      <c r="AB104" s="5">
        <v>101.5</v>
      </c>
      <c r="AC104" s="5">
        <v>100.5</v>
      </c>
      <c r="AD104" s="5">
        <v>165.82499999999999</v>
      </c>
      <c r="AE104" s="5">
        <v>160.905</v>
      </c>
      <c r="AF104" s="5">
        <v>95.998999999999995</v>
      </c>
      <c r="AG104" s="56">
        <v>159.54124764403102</v>
      </c>
      <c r="AH104" s="56">
        <v>150.99047105023399</v>
      </c>
      <c r="AI104" s="56">
        <v>152.98306865418601</v>
      </c>
      <c r="AJ104" s="56">
        <v>150</v>
      </c>
      <c r="AK104" s="46"/>
      <c r="AL104" s="71"/>
    </row>
    <row r="105" spans="1:38" ht="14.25" customHeight="1" x14ac:dyDescent="0.2">
      <c r="A105" s="79"/>
      <c r="B105" s="20" t="s">
        <v>61</v>
      </c>
      <c r="C105" s="20" t="s">
        <v>1</v>
      </c>
      <c r="D105" s="19">
        <v>30.309897734882501</v>
      </c>
      <c r="E105" s="19">
        <v>32.464900258585395</v>
      </c>
      <c r="F105" s="19">
        <v>31.589783259101541</v>
      </c>
      <c r="G105" s="19">
        <v>33.284182011390882</v>
      </c>
      <c r="H105" s="19">
        <v>33.227957119987032</v>
      </c>
      <c r="I105" s="19">
        <v>34.840680402491614</v>
      </c>
      <c r="J105" s="19">
        <v>26.898379970544923</v>
      </c>
      <c r="K105" s="19">
        <v>31.282431430689396</v>
      </c>
      <c r="L105" s="19">
        <v>33.693060609863224</v>
      </c>
      <c r="M105" s="19">
        <v>39.345138146847809</v>
      </c>
      <c r="N105" s="19">
        <v>41.598042725862271</v>
      </c>
      <c r="O105" s="19">
        <v>42.323319379463186</v>
      </c>
      <c r="P105" s="19">
        <v>43.038584241256842</v>
      </c>
      <c r="Q105" s="19">
        <v>49.625952121871599</v>
      </c>
      <c r="R105" s="19">
        <v>49.50679322538619</v>
      </c>
      <c r="S105" s="19">
        <v>44.828722002635047</v>
      </c>
      <c r="T105" s="19">
        <v>50.037387836490531</v>
      </c>
      <c r="U105" s="19">
        <v>52.029345639569293</v>
      </c>
      <c r="V105" s="19">
        <v>57.551455330604007</v>
      </c>
      <c r="W105" s="19">
        <v>55.339233038348077</v>
      </c>
      <c r="X105" s="19">
        <v>60.447554686130658</v>
      </c>
      <c r="Y105" s="19">
        <v>59.770305339296556</v>
      </c>
      <c r="Z105" s="19">
        <v>61.155514957752921</v>
      </c>
      <c r="AA105" s="19">
        <v>65.30001516280015</v>
      </c>
      <c r="AB105" s="19">
        <v>58.218915814233362</v>
      </c>
      <c r="AC105" s="19">
        <v>62.622096809203384</v>
      </c>
      <c r="AD105" s="19">
        <v>69.263541160805815</v>
      </c>
      <c r="AE105" s="19">
        <v>63.990873213805443</v>
      </c>
      <c r="AF105" s="19">
        <v>60.943118207166805</v>
      </c>
      <c r="AG105" s="19">
        <v>62.636992454130954</v>
      </c>
      <c r="AH105" s="19">
        <v>56.854773897874864</v>
      </c>
      <c r="AI105" s="19">
        <v>65.398883064062247</v>
      </c>
      <c r="AJ105" s="19">
        <v>65.708609918634622</v>
      </c>
      <c r="AK105" s="46"/>
      <c r="AL105" s="71"/>
    </row>
    <row r="106" spans="1:38" ht="18" x14ac:dyDescent="0.25">
      <c r="A106" s="72" t="s">
        <v>104</v>
      </c>
      <c r="B106" s="16" t="s">
        <v>91</v>
      </c>
      <c r="C106" s="16"/>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6"/>
      <c r="AL106" s="71"/>
    </row>
    <row r="107" spans="1:38" ht="15" collapsed="1" x14ac:dyDescent="0.2">
      <c r="A107" s="73"/>
      <c r="B107" s="8" t="s">
        <v>43</v>
      </c>
      <c r="C107" s="8" t="s">
        <v>88</v>
      </c>
      <c r="D107" s="30">
        <v>1066.9802999999999</v>
      </c>
      <c r="E107" s="31" t="s">
        <v>2</v>
      </c>
      <c r="F107" s="31" t="s">
        <v>2</v>
      </c>
      <c r="G107" s="31" t="s">
        <v>2</v>
      </c>
      <c r="H107" s="31" t="s">
        <v>2</v>
      </c>
      <c r="I107" s="31" t="s">
        <v>2</v>
      </c>
      <c r="J107" s="30">
        <v>1082.8762400000001</v>
      </c>
      <c r="K107" s="30">
        <v>1075.7276200000001</v>
      </c>
      <c r="L107" s="30">
        <v>1078.4048400000001</v>
      </c>
      <c r="M107" s="30">
        <v>1071.8987099999999</v>
      </c>
      <c r="N107" s="30">
        <v>1072.4916699999999</v>
      </c>
      <c r="O107" s="30">
        <v>1071.13042</v>
      </c>
      <c r="P107" s="30">
        <v>1069.77009</v>
      </c>
      <c r="Q107" s="30">
        <v>1067.05475</v>
      </c>
      <c r="R107" s="30">
        <v>1064.5739799999999</v>
      </c>
      <c r="S107" s="30">
        <v>1065.1183799999999</v>
      </c>
      <c r="T107" s="30">
        <v>1065.19895</v>
      </c>
      <c r="U107" s="30">
        <v>1060.2433700000001</v>
      </c>
      <c r="V107" s="30">
        <v>1058.0988500000001</v>
      </c>
      <c r="W107" s="30">
        <v>1055.64906</v>
      </c>
      <c r="X107" s="30">
        <v>1051.747429</v>
      </c>
      <c r="Y107" s="30">
        <v>1051.865648</v>
      </c>
      <c r="Z107" s="30">
        <v>1051.0367530000001</v>
      </c>
      <c r="AA107" s="30">
        <v>1049.923495</v>
      </c>
      <c r="AB107" s="30">
        <v>1051.264999</v>
      </c>
      <c r="AC107" s="30">
        <v>1049.724823</v>
      </c>
      <c r="AD107" s="30">
        <v>1049.0719490000001</v>
      </c>
      <c r="AE107" s="30">
        <v>1046.108741</v>
      </c>
      <c r="AF107" s="30">
        <v>1044.9760470000001</v>
      </c>
      <c r="AG107" s="30">
        <v>1043.7290600000001</v>
      </c>
      <c r="AH107" s="30">
        <v>1044.0337059999999</v>
      </c>
      <c r="AI107" s="30">
        <v>1042.0530039999999</v>
      </c>
      <c r="AJ107" s="30">
        <v>1042</v>
      </c>
      <c r="AK107" s="46"/>
      <c r="AL107" s="71"/>
    </row>
    <row r="108" spans="1:38" ht="18" x14ac:dyDescent="0.25">
      <c r="A108" s="73"/>
      <c r="B108" s="16" t="s">
        <v>105</v>
      </c>
      <c r="C108" s="16"/>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6"/>
      <c r="AL108" s="71"/>
    </row>
    <row r="109" spans="1:38" ht="15" x14ac:dyDescent="0.2">
      <c r="A109" s="73"/>
      <c r="B109" s="8" t="s">
        <v>62</v>
      </c>
      <c r="C109" s="8" t="s">
        <v>101</v>
      </c>
      <c r="D109" s="36">
        <v>1451</v>
      </c>
      <c r="E109" s="34" t="s">
        <v>2</v>
      </c>
      <c r="F109" s="34" t="s">
        <v>2</v>
      </c>
      <c r="G109" s="34" t="s">
        <v>2</v>
      </c>
      <c r="H109" s="34" t="s">
        <v>2</v>
      </c>
      <c r="I109" s="34" t="s">
        <v>2</v>
      </c>
      <c r="J109" s="36">
        <v>1347</v>
      </c>
      <c r="K109" s="36">
        <v>1321</v>
      </c>
      <c r="L109" s="36">
        <v>1315</v>
      </c>
      <c r="M109" s="36">
        <v>1341</v>
      </c>
      <c r="N109" s="36">
        <v>1335</v>
      </c>
      <c r="O109" s="36">
        <v>1349</v>
      </c>
      <c r="P109" s="36">
        <v>1343</v>
      </c>
      <c r="Q109" s="36">
        <v>1325</v>
      </c>
      <c r="R109" s="36">
        <v>1312</v>
      </c>
      <c r="S109" s="36">
        <v>1330</v>
      </c>
      <c r="T109" s="36">
        <v>1336</v>
      </c>
      <c r="U109" s="36">
        <v>1333</v>
      </c>
      <c r="V109" s="36">
        <v>1355</v>
      </c>
      <c r="W109" s="36">
        <v>1323</v>
      </c>
      <c r="X109" s="36">
        <v>1325</v>
      </c>
      <c r="Y109" s="36">
        <v>1317</v>
      </c>
      <c r="Z109" s="36">
        <v>1315</v>
      </c>
      <c r="AA109" s="36">
        <v>1307</v>
      </c>
      <c r="AB109" s="36">
        <v>1308</v>
      </c>
      <c r="AC109" s="36">
        <v>1320</v>
      </c>
      <c r="AD109" s="36">
        <v>1315</v>
      </c>
      <c r="AE109" s="36">
        <v>1311</v>
      </c>
      <c r="AF109" s="36">
        <v>1309.5072539999999</v>
      </c>
      <c r="AG109" s="36">
        <v>1290.9930589999999</v>
      </c>
      <c r="AH109" s="36">
        <v>1284.799</v>
      </c>
      <c r="AI109" s="36">
        <v>1289</v>
      </c>
      <c r="AJ109" s="36">
        <v>1296</v>
      </c>
      <c r="AK109" s="46"/>
      <c r="AL109" s="71"/>
    </row>
    <row r="110" spans="1:38" ht="15" x14ac:dyDescent="0.2">
      <c r="A110" s="73"/>
      <c r="B110" s="11" t="s">
        <v>25</v>
      </c>
      <c r="C110" s="11" t="s">
        <v>102</v>
      </c>
      <c r="D110" s="37">
        <v>1123</v>
      </c>
      <c r="E110" s="35" t="s">
        <v>2</v>
      </c>
      <c r="F110" s="35" t="s">
        <v>2</v>
      </c>
      <c r="G110" s="35" t="s">
        <v>2</v>
      </c>
      <c r="H110" s="35" t="s">
        <v>2</v>
      </c>
      <c r="I110" s="35" t="s">
        <v>2</v>
      </c>
      <c r="J110" s="37">
        <v>1059</v>
      </c>
      <c r="K110" s="37">
        <v>1025</v>
      </c>
      <c r="L110" s="37">
        <v>1007</v>
      </c>
      <c r="M110" s="22">
        <v>1026</v>
      </c>
      <c r="N110" s="22">
        <v>1013</v>
      </c>
      <c r="O110" s="22">
        <v>1023</v>
      </c>
      <c r="P110" s="22">
        <v>1012</v>
      </c>
      <c r="Q110" s="22">
        <v>994</v>
      </c>
      <c r="R110" s="22">
        <v>977</v>
      </c>
      <c r="S110" s="22">
        <v>981</v>
      </c>
      <c r="T110" s="22">
        <v>987</v>
      </c>
      <c r="U110" s="22">
        <v>989</v>
      </c>
      <c r="V110" s="22">
        <v>1010</v>
      </c>
      <c r="W110" s="22">
        <v>971</v>
      </c>
      <c r="X110" s="22">
        <v>966</v>
      </c>
      <c r="Y110" s="22">
        <v>962</v>
      </c>
      <c r="Z110" s="22">
        <v>962</v>
      </c>
      <c r="AA110" s="22">
        <v>960</v>
      </c>
      <c r="AB110" s="22">
        <v>957</v>
      </c>
      <c r="AC110" s="22">
        <v>967</v>
      </c>
      <c r="AD110" s="22">
        <v>964</v>
      </c>
      <c r="AE110" s="22">
        <v>958</v>
      </c>
      <c r="AF110" s="22">
        <v>957.77554000000009</v>
      </c>
      <c r="AG110" s="22">
        <v>945.10246999999993</v>
      </c>
      <c r="AH110" s="22">
        <v>936.89099999999996</v>
      </c>
      <c r="AI110" s="22">
        <v>938</v>
      </c>
      <c r="AJ110" s="22">
        <v>940</v>
      </c>
      <c r="AK110" s="46"/>
      <c r="AL110" s="71"/>
    </row>
    <row r="111" spans="1:38" ht="15" x14ac:dyDescent="0.2">
      <c r="A111" s="73"/>
      <c r="B111" s="11" t="s">
        <v>26</v>
      </c>
      <c r="C111" s="11" t="s">
        <v>102</v>
      </c>
      <c r="D111" s="37">
        <v>211</v>
      </c>
      <c r="E111" s="35" t="s">
        <v>2</v>
      </c>
      <c r="F111" s="35" t="s">
        <v>2</v>
      </c>
      <c r="G111" s="35" t="s">
        <v>2</v>
      </c>
      <c r="H111" s="35" t="s">
        <v>2</v>
      </c>
      <c r="I111" s="35" t="s">
        <v>2</v>
      </c>
      <c r="J111" s="37">
        <v>165</v>
      </c>
      <c r="K111" s="37">
        <v>168</v>
      </c>
      <c r="L111" s="37">
        <v>179</v>
      </c>
      <c r="M111" s="22">
        <v>188</v>
      </c>
      <c r="N111" s="22">
        <v>194</v>
      </c>
      <c r="O111" s="22">
        <v>198</v>
      </c>
      <c r="P111" s="22">
        <v>199</v>
      </c>
      <c r="Q111" s="22">
        <v>195</v>
      </c>
      <c r="R111" s="22">
        <v>196</v>
      </c>
      <c r="S111" s="22">
        <v>206</v>
      </c>
      <c r="T111" s="22">
        <v>206</v>
      </c>
      <c r="U111" s="22">
        <v>198</v>
      </c>
      <c r="V111" s="22">
        <v>196</v>
      </c>
      <c r="W111" s="22">
        <v>199</v>
      </c>
      <c r="X111" s="22">
        <v>202</v>
      </c>
      <c r="Y111" s="22">
        <v>200</v>
      </c>
      <c r="Z111" s="22">
        <v>196</v>
      </c>
      <c r="AA111" s="22">
        <v>189</v>
      </c>
      <c r="AB111" s="22">
        <v>191</v>
      </c>
      <c r="AC111" s="22">
        <v>193</v>
      </c>
      <c r="AD111" s="22">
        <v>189</v>
      </c>
      <c r="AE111" s="22">
        <v>187</v>
      </c>
      <c r="AF111" s="22">
        <v>183.51009999999999</v>
      </c>
      <c r="AG111" s="22">
        <v>175.46098000000001</v>
      </c>
      <c r="AH111" s="22">
        <v>173.547</v>
      </c>
      <c r="AI111" s="22">
        <v>176</v>
      </c>
      <c r="AJ111" s="22">
        <v>177</v>
      </c>
      <c r="AK111" s="46"/>
      <c r="AL111" s="71"/>
    </row>
    <row r="112" spans="1:38" ht="15" x14ac:dyDescent="0.2">
      <c r="A112" s="73"/>
      <c r="B112" s="11" t="s">
        <v>28</v>
      </c>
      <c r="C112" s="11" t="s">
        <v>102</v>
      </c>
      <c r="D112" s="37">
        <v>117</v>
      </c>
      <c r="E112" s="35" t="s">
        <v>2</v>
      </c>
      <c r="F112" s="35" t="s">
        <v>2</v>
      </c>
      <c r="G112" s="35" t="s">
        <v>2</v>
      </c>
      <c r="H112" s="35" t="s">
        <v>2</v>
      </c>
      <c r="I112" s="35" t="s">
        <v>2</v>
      </c>
      <c r="J112" s="37">
        <v>123</v>
      </c>
      <c r="K112" s="37">
        <v>128</v>
      </c>
      <c r="L112" s="37">
        <v>129</v>
      </c>
      <c r="M112" s="22">
        <v>127</v>
      </c>
      <c r="N112" s="22">
        <v>128</v>
      </c>
      <c r="O112" s="22">
        <v>128</v>
      </c>
      <c r="P112" s="22">
        <v>132</v>
      </c>
      <c r="Q112" s="22">
        <v>136</v>
      </c>
      <c r="R112" s="22">
        <v>139</v>
      </c>
      <c r="S112" s="22">
        <v>143</v>
      </c>
      <c r="T112" s="22">
        <v>143</v>
      </c>
      <c r="U112" s="22">
        <v>146</v>
      </c>
      <c r="V112" s="22">
        <v>149</v>
      </c>
      <c r="W112" s="22">
        <v>153</v>
      </c>
      <c r="X112" s="22">
        <v>157</v>
      </c>
      <c r="Y112" s="22">
        <v>155</v>
      </c>
      <c r="Z112" s="22">
        <v>158</v>
      </c>
      <c r="AA112" s="22">
        <v>158</v>
      </c>
      <c r="AB112" s="22">
        <v>160</v>
      </c>
      <c r="AC112" s="22">
        <v>160</v>
      </c>
      <c r="AD112" s="22">
        <v>163</v>
      </c>
      <c r="AE112" s="22">
        <v>166</v>
      </c>
      <c r="AF112" s="22">
        <v>168.2216139999999</v>
      </c>
      <c r="AG112" s="22">
        <v>170.42960899999991</v>
      </c>
      <c r="AH112" s="22">
        <v>174.36099999999999</v>
      </c>
      <c r="AI112" s="22">
        <v>175</v>
      </c>
      <c r="AJ112" s="22">
        <v>179</v>
      </c>
      <c r="AK112" s="46"/>
      <c r="AL112" s="71"/>
    </row>
    <row r="113" spans="1:53" ht="18" x14ac:dyDescent="0.25">
      <c r="A113" s="73"/>
      <c r="B113" s="14" t="s">
        <v>106</v>
      </c>
      <c r="C113" s="14"/>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6"/>
      <c r="AL113" s="71"/>
    </row>
    <row r="114" spans="1:53" ht="15" x14ac:dyDescent="0.2">
      <c r="A114" s="73"/>
      <c r="B114" s="8" t="s">
        <v>120</v>
      </c>
      <c r="C114" s="8" t="s">
        <v>83</v>
      </c>
      <c r="D114" s="61">
        <v>21848</v>
      </c>
      <c r="E114" s="61">
        <v>21843</v>
      </c>
      <c r="F114" s="61">
        <v>22230</v>
      </c>
      <c r="G114" s="61">
        <v>22438</v>
      </c>
      <c r="H114" s="61">
        <v>21404</v>
      </c>
      <c r="I114" s="61">
        <v>21942</v>
      </c>
      <c r="J114" s="61">
        <v>22608</v>
      </c>
      <c r="K114" s="61">
        <v>21763</v>
      </c>
      <c r="L114" s="61">
        <v>22833</v>
      </c>
      <c r="M114" s="61">
        <v>21349</v>
      </c>
      <c r="N114" s="61">
        <v>23540</v>
      </c>
      <c r="O114" s="61">
        <v>21566</v>
      </c>
      <c r="P114" s="61">
        <v>22744</v>
      </c>
      <c r="Q114" s="61">
        <v>21774</v>
      </c>
      <c r="R114" s="61">
        <v>23437</v>
      </c>
      <c r="S114" s="61">
        <v>23198</v>
      </c>
      <c r="T114" s="61">
        <v>22608</v>
      </c>
      <c r="U114" s="61">
        <v>22308.179475692399</v>
      </c>
      <c r="V114" s="61">
        <v>23114.82946292439</v>
      </c>
      <c r="W114" s="61">
        <v>23842.945752950047</v>
      </c>
      <c r="X114" s="61">
        <v>22869.066550014417</v>
      </c>
      <c r="Y114" s="61">
        <v>24828.597554017295</v>
      </c>
      <c r="Z114" s="61">
        <v>23532.539377649831</v>
      </c>
      <c r="AA114" s="61">
        <v>22872.159668628225</v>
      </c>
      <c r="AB114" s="61">
        <v>24594.807011814381</v>
      </c>
      <c r="AC114" s="61">
        <v>23428.368234083249</v>
      </c>
      <c r="AD114" s="61">
        <v>21961.854598313021</v>
      </c>
      <c r="AE114" s="61">
        <v>23570.260574911088</v>
      </c>
      <c r="AF114" s="61">
        <v>22671.298676327417</v>
      </c>
      <c r="AG114" s="61">
        <v>22634.473247255475</v>
      </c>
      <c r="AH114" s="61">
        <v>22700.889850425228</v>
      </c>
      <c r="AI114" s="61">
        <v>21123.999289174775</v>
      </c>
      <c r="AJ114" s="61"/>
      <c r="AK114" s="46"/>
      <c r="AL114" s="71"/>
    </row>
    <row r="115" spans="1:53" ht="15" x14ac:dyDescent="0.2">
      <c r="A115" s="74"/>
      <c r="B115" s="20" t="s">
        <v>121</v>
      </c>
      <c r="C115" s="13" t="s">
        <v>83</v>
      </c>
      <c r="D115" s="62">
        <v>20471.375123677557</v>
      </c>
      <c r="E115" s="62">
        <v>20366.859477063626</v>
      </c>
      <c r="F115" s="62">
        <v>20778.107799283614</v>
      </c>
      <c r="G115" s="62">
        <v>20988.99883790332</v>
      </c>
      <c r="H115" s="62">
        <v>20030.879161087352</v>
      </c>
      <c r="I115" s="62">
        <v>20396.367985897414</v>
      </c>
      <c r="J115" s="62">
        <v>21383.598069602445</v>
      </c>
      <c r="K115" s="62">
        <v>20494.265168358957</v>
      </c>
      <c r="L115" s="62">
        <v>21421.746286787442</v>
      </c>
      <c r="M115" s="62">
        <v>19834.709559219154</v>
      </c>
      <c r="N115" s="62">
        <v>21832.5396852058</v>
      </c>
      <c r="O115" s="62">
        <v>19469.395667925601</v>
      </c>
      <c r="P115" s="62">
        <v>20650.733073304898</v>
      </c>
      <c r="Q115" s="62">
        <v>19541.720703180101</v>
      </c>
      <c r="R115" s="62">
        <v>21192.5137741297</v>
      </c>
      <c r="S115" s="62">
        <v>21094.587935213327</v>
      </c>
      <c r="T115" s="62">
        <v>20172.212823350284</v>
      </c>
      <c r="U115" s="62">
        <v>20164.055543085778</v>
      </c>
      <c r="V115" s="62">
        <v>20867.853561900432</v>
      </c>
      <c r="W115" s="62">
        <v>21601.718372752708</v>
      </c>
      <c r="X115" s="62">
        <v>20309.749277499381</v>
      </c>
      <c r="Y115" s="62">
        <v>22284.945064885818</v>
      </c>
      <c r="Z115" s="62">
        <v>20982.408429848092</v>
      </c>
      <c r="AA115" s="62">
        <v>20092.862135791453</v>
      </c>
      <c r="AB115" s="62">
        <v>21917.639050838428</v>
      </c>
      <c r="AC115" s="62">
        <v>20616.058687429595</v>
      </c>
      <c r="AD115" s="63">
        <v>18944.869198222994</v>
      </c>
      <c r="AE115" s="63">
        <v>20808.473453430477</v>
      </c>
      <c r="AF115" s="63">
        <v>19765.712028652975</v>
      </c>
      <c r="AG115" s="63">
        <v>19908.991971814376</v>
      </c>
      <c r="AH115" s="63">
        <v>20141.859743950434</v>
      </c>
      <c r="AI115" s="63">
        <v>18217.847328210795</v>
      </c>
      <c r="AJ115" s="63"/>
      <c r="AK115" s="46"/>
      <c r="AL115" s="71"/>
    </row>
    <row r="116" spans="1:53" ht="15.75" x14ac:dyDescent="0.25">
      <c r="A116" s="6"/>
      <c r="B116" s="4"/>
      <c r="C116" s="4"/>
      <c r="D116" s="4"/>
      <c r="E116" s="4"/>
      <c r="AD116" s="10"/>
      <c r="AE116" s="10"/>
      <c r="AF116" s="10"/>
      <c r="AG116" s="10"/>
      <c r="AH116" s="10"/>
      <c r="AI116" s="10"/>
      <c r="AJ116" s="10"/>
      <c r="AL116" s="71"/>
    </row>
    <row r="117" spans="1:53" x14ac:dyDescent="0.2">
      <c r="A117" s="4"/>
      <c r="B117" s="4"/>
      <c r="C117" s="4"/>
      <c r="D117" s="4"/>
      <c r="E117" s="4"/>
      <c r="AD117" s="10"/>
      <c r="AE117" s="10"/>
      <c r="AF117" s="10"/>
      <c r="AG117" s="10"/>
      <c r="AH117" s="10"/>
      <c r="AI117" s="10"/>
      <c r="AJ117" s="10"/>
      <c r="AL117" s="71"/>
    </row>
    <row r="118" spans="1:53" x14ac:dyDescent="0.2">
      <c r="A118" s="2"/>
      <c r="B118" s="2"/>
      <c r="C118" s="2"/>
      <c r="D118" s="4"/>
      <c r="E118" s="4"/>
      <c r="AD118" s="10"/>
      <c r="AE118" s="10"/>
      <c r="AF118" s="10"/>
      <c r="AG118" s="10"/>
      <c r="AH118" s="10"/>
      <c r="AI118" s="10"/>
      <c r="AJ118" s="10"/>
      <c r="AL118" s="71"/>
    </row>
    <row r="119" spans="1:53" x14ac:dyDescent="0.2">
      <c r="A119" s="4"/>
      <c r="B119" s="4"/>
      <c r="C119" s="4"/>
      <c r="D119" s="4"/>
      <c r="E119" s="4"/>
      <c r="AD119" s="10"/>
      <c r="AE119" s="10"/>
      <c r="AF119" s="10"/>
      <c r="AG119" s="10"/>
      <c r="AH119" s="10"/>
      <c r="AI119" s="10"/>
      <c r="AJ119" s="10"/>
      <c r="AL119" s="71"/>
    </row>
    <row r="120" spans="1:53" x14ac:dyDescent="0.2">
      <c r="A120" s="2"/>
      <c r="B120" s="2"/>
      <c r="C120" s="2"/>
      <c r="D120" s="4"/>
      <c r="E120" s="4"/>
      <c r="AD120" s="10"/>
      <c r="AL120" s="71"/>
    </row>
    <row r="121" spans="1:53" collapsed="1" x14ac:dyDescent="0.2">
      <c r="A121" s="4"/>
      <c r="B121" s="4"/>
      <c r="C121" s="4"/>
      <c r="D121" s="4"/>
      <c r="E121" s="4"/>
      <c r="AL121" s="71"/>
    </row>
    <row r="122" spans="1:53" x14ac:dyDescent="0.2">
      <c r="A122" s="2"/>
      <c r="B122" s="2"/>
      <c r="C122" s="2"/>
      <c r="D122" s="4"/>
      <c r="E122" s="4"/>
      <c r="AL122" s="71"/>
    </row>
    <row r="123" spans="1:53" x14ac:dyDescent="0.2">
      <c r="A123" s="4"/>
      <c r="B123" s="4"/>
      <c r="C123" s="4"/>
      <c r="D123" s="4"/>
      <c r="E123" s="4"/>
      <c r="AL123" s="71"/>
    </row>
    <row r="124" spans="1:53" x14ac:dyDescent="0.2">
      <c r="A124" s="2"/>
      <c r="B124" s="2"/>
      <c r="C124" s="2"/>
      <c r="D124" s="4"/>
      <c r="E124" s="4"/>
      <c r="F124" s="4"/>
      <c r="G124" s="4"/>
      <c r="H124" s="4"/>
      <c r="I124" s="4"/>
      <c r="J124" s="4"/>
      <c r="K124" s="4"/>
      <c r="L124" s="4"/>
      <c r="M124" s="4"/>
      <c r="N124" s="4"/>
      <c r="O124" s="4"/>
      <c r="P124" s="4"/>
      <c r="Q124" s="4"/>
      <c r="R124" s="4"/>
      <c r="S124" s="4"/>
      <c r="T124" s="4"/>
      <c r="U124" s="4"/>
      <c r="AK124" s="4"/>
      <c r="AL124" s="71"/>
    </row>
    <row r="125" spans="1:53" x14ac:dyDescent="0.2">
      <c r="A125" s="4"/>
      <c r="B125" s="4"/>
      <c r="C125" s="4"/>
      <c r="D125" s="4"/>
      <c r="E125" s="4"/>
      <c r="F125" s="4"/>
      <c r="G125" s="4"/>
      <c r="H125" s="4"/>
      <c r="I125" s="4"/>
      <c r="J125" s="4"/>
      <c r="K125" s="4"/>
      <c r="L125" s="4"/>
      <c r="M125" s="4"/>
      <c r="N125" s="4"/>
      <c r="O125" s="4"/>
      <c r="P125" s="4"/>
      <c r="Q125" s="4"/>
      <c r="R125" s="4"/>
      <c r="S125" s="4"/>
      <c r="T125" s="4"/>
      <c r="U125" s="4"/>
      <c r="AK125" s="4"/>
      <c r="BA125" s="71"/>
    </row>
    <row r="126" spans="1:53" x14ac:dyDescent="0.2">
      <c r="A126" s="2"/>
      <c r="B126" s="2"/>
      <c r="C126" s="2"/>
      <c r="D126" s="2"/>
      <c r="E126" s="2"/>
      <c r="F126" s="2"/>
      <c r="G126" s="2"/>
      <c r="H126" s="2"/>
      <c r="I126" s="2"/>
      <c r="J126" s="2"/>
      <c r="K126" s="2"/>
      <c r="L126" s="2"/>
      <c r="M126" s="2"/>
      <c r="N126" s="2"/>
      <c r="O126" s="2"/>
      <c r="P126" s="2"/>
      <c r="Q126" s="2"/>
      <c r="R126" s="2"/>
      <c r="S126" s="2"/>
      <c r="T126" s="2"/>
      <c r="U126" s="2"/>
      <c r="AK126" s="2"/>
      <c r="BA126" s="71"/>
    </row>
    <row r="127" spans="1:53" x14ac:dyDescent="0.2">
      <c r="A127" s="4"/>
      <c r="B127" s="4"/>
      <c r="C127" s="4"/>
      <c r="D127" s="4"/>
      <c r="E127" s="4"/>
      <c r="F127" s="4"/>
      <c r="G127" s="4"/>
      <c r="H127" s="4"/>
      <c r="I127" s="4"/>
      <c r="J127" s="4"/>
      <c r="K127" s="4"/>
      <c r="L127" s="4"/>
      <c r="M127" s="4"/>
      <c r="N127" s="4"/>
      <c r="O127" s="4"/>
      <c r="P127" s="4"/>
      <c r="Q127" s="4"/>
      <c r="R127" s="4"/>
      <c r="S127" s="4"/>
      <c r="T127" s="4"/>
      <c r="U127" s="4"/>
      <c r="AK127" s="4"/>
      <c r="AL127" s="2"/>
      <c r="AM127" s="2"/>
      <c r="AN127" s="2"/>
      <c r="AO127" s="2"/>
      <c r="AP127" s="2"/>
      <c r="AQ127" s="2"/>
      <c r="AR127" s="2"/>
      <c r="AS127" s="2"/>
      <c r="AT127" s="2"/>
      <c r="BA127" s="71"/>
    </row>
    <row r="128" spans="1:53" x14ac:dyDescent="0.2">
      <c r="A128" s="2"/>
      <c r="B128" s="2"/>
      <c r="C128" s="2"/>
      <c r="D128" s="2"/>
      <c r="E128" s="2"/>
      <c r="F128" s="2"/>
      <c r="G128" s="2"/>
      <c r="H128" s="2"/>
      <c r="I128" s="2"/>
      <c r="J128" s="2"/>
      <c r="K128" s="2"/>
      <c r="L128" s="2"/>
      <c r="M128" s="2"/>
      <c r="N128" s="4"/>
      <c r="O128" s="2"/>
      <c r="P128" s="2"/>
      <c r="Q128" s="2"/>
      <c r="R128" s="2"/>
      <c r="S128" s="2"/>
      <c r="T128" s="2"/>
      <c r="U128" s="2"/>
      <c r="AK128" s="2"/>
      <c r="AL128" s="2"/>
      <c r="AM128" s="2"/>
      <c r="AN128" s="2"/>
      <c r="AO128" s="2"/>
      <c r="AP128" s="2"/>
      <c r="AQ128" s="2"/>
      <c r="AR128" s="2"/>
      <c r="AS128" s="2"/>
      <c r="AT128" s="2"/>
      <c r="BA128" s="71"/>
    </row>
    <row r="129" spans="1:53" x14ac:dyDescent="0.2">
      <c r="A129" s="4"/>
      <c r="B129" s="4"/>
      <c r="C129" s="4"/>
      <c r="D129" s="4"/>
      <c r="E129" s="4"/>
      <c r="F129" s="4"/>
      <c r="G129" s="4"/>
      <c r="H129" s="4"/>
      <c r="I129" s="4"/>
      <c r="J129" s="4"/>
      <c r="K129" s="4"/>
      <c r="L129" s="4"/>
      <c r="M129" s="4"/>
      <c r="N129" s="4"/>
      <c r="O129" s="4"/>
      <c r="P129" s="4"/>
      <c r="Q129" s="4"/>
      <c r="R129" s="4"/>
      <c r="S129" s="4"/>
      <c r="T129" s="4"/>
      <c r="U129" s="4"/>
      <c r="AK129" s="4"/>
      <c r="AL129" s="2"/>
      <c r="AM129" s="2"/>
      <c r="AN129" s="2"/>
      <c r="AO129" s="2"/>
      <c r="AP129" s="2"/>
      <c r="AQ129" s="2"/>
      <c r="AR129" s="2"/>
      <c r="AS129" s="2"/>
      <c r="AT129" s="2"/>
      <c r="BA129" s="71"/>
    </row>
    <row r="130" spans="1:53" x14ac:dyDescent="0.2">
      <c r="A130" s="2"/>
      <c r="B130" s="2"/>
      <c r="C130" s="2"/>
      <c r="D130" s="2"/>
      <c r="E130" s="2"/>
      <c r="F130" s="2"/>
      <c r="G130" s="2"/>
      <c r="H130" s="2"/>
      <c r="I130" s="2"/>
      <c r="J130" s="2"/>
      <c r="K130" s="2"/>
      <c r="L130" s="2"/>
      <c r="M130" s="2"/>
      <c r="N130" s="4"/>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BA130" s="71"/>
    </row>
    <row r="131" spans="1:53"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2"/>
      <c r="AM131" s="2"/>
      <c r="AN131" s="2"/>
      <c r="AO131" s="2"/>
      <c r="AP131" s="2"/>
      <c r="AQ131" s="2"/>
      <c r="AR131" s="2"/>
      <c r="AS131" s="2"/>
      <c r="AT131" s="2"/>
      <c r="BA131" s="71"/>
    </row>
    <row r="132" spans="1:53" x14ac:dyDescent="0.2">
      <c r="A132" s="2"/>
      <c r="B132" s="2"/>
      <c r="C132" s="2"/>
      <c r="D132" s="2"/>
      <c r="E132" s="2"/>
      <c r="F132" s="2"/>
      <c r="G132" s="2"/>
      <c r="H132" s="2"/>
      <c r="I132" s="2"/>
      <c r="J132" s="2"/>
      <c r="K132" s="2"/>
      <c r="L132" s="2"/>
      <c r="M132" s="2"/>
      <c r="N132" s="4"/>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BA132" s="71"/>
    </row>
    <row r="133" spans="1:53"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2"/>
      <c r="AM133" s="2"/>
      <c r="AN133" s="2"/>
      <c r="AO133" s="2"/>
      <c r="AP133" s="2"/>
      <c r="AQ133" s="2"/>
      <c r="AR133" s="2"/>
      <c r="AS133" s="2"/>
      <c r="AT133" s="2"/>
      <c r="BA133" s="71"/>
    </row>
    <row r="134" spans="1:53" x14ac:dyDescent="0.2">
      <c r="A134" s="2"/>
      <c r="B134" s="2"/>
      <c r="C134" s="2"/>
      <c r="D134" s="2"/>
      <c r="E134" s="2"/>
      <c r="F134" s="2"/>
      <c r="G134" s="2"/>
      <c r="H134" s="2"/>
      <c r="I134" s="2"/>
      <c r="J134" s="2"/>
      <c r="K134" s="2"/>
      <c r="L134" s="2"/>
      <c r="M134" s="2"/>
      <c r="N134" s="4"/>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BA134" s="71"/>
    </row>
    <row r="135" spans="1:53"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2"/>
      <c r="AM135" s="2"/>
      <c r="AN135" s="2"/>
      <c r="AO135" s="2"/>
      <c r="AP135" s="2"/>
      <c r="AQ135" s="2"/>
      <c r="AR135" s="2"/>
      <c r="AS135" s="2"/>
      <c r="AT135" s="2"/>
      <c r="BA135" s="71"/>
    </row>
    <row r="136" spans="1:53" x14ac:dyDescent="0.2">
      <c r="A136" s="2"/>
      <c r="B136" s="2"/>
      <c r="C136" s="2"/>
      <c r="D136" s="2"/>
      <c r="E136" s="2"/>
      <c r="F136" s="2"/>
      <c r="G136" s="2"/>
      <c r="H136" s="2"/>
      <c r="I136" s="2"/>
      <c r="J136" s="2"/>
      <c r="K136" s="2"/>
      <c r="L136" s="2"/>
      <c r="M136" s="2"/>
      <c r="N136" s="4"/>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BA136" s="71"/>
    </row>
    <row r="137" spans="1:53"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2"/>
      <c r="AM137" s="2"/>
      <c r="AN137" s="2"/>
      <c r="AO137" s="2"/>
      <c r="AP137" s="2"/>
      <c r="AQ137" s="2"/>
      <c r="AR137" s="2"/>
      <c r="AS137" s="2"/>
      <c r="AT137" s="2"/>
      <c r="BA137" s="71"/>
    </row>
    <row r="138" spans="1:53" x14ac:dyDescent="0.2">
      <c r="A138" s="2"/>
      <c r="B138" s="2"/>
      <c r="C138" s="2"/>
      <c r="D138" s="2"/>
      <c r="E138" s="2"/>
      <c r="F138" s="2"/>
      <c r="G138" s="2"/>
      <c r="H138" s="2"/>
      <c r="I138" s="2"/>
      <c r="J138" s="2"/>
      <c r="K138" s="2"/>
      <c r="L138" s="2"/>
      <c r="M138" s="2"/>
      <c r="N138" s="4"/>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BA138" s="71"/>
    </row>
    <row r="139" spans="1:53"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2"/>
      <c r="AM139" s="2"/>
      <c r="AN139" s="2"/>
      <c r="AO139" s="2"/>
      <c r="AP139" s="2"/>
      <c r="AQ139" s="2"/>
      <c r="AR139" s="2"/>
      <c r="BA139" s="71"/>
    </row>
    <row r="140" spans="1:53" x14ac:dyDescent="0.2">
      <c r="A140" s="2"/>
      <c r="B140" s="2"/>
      <c r="C140" s="2"/>
      <c r="D140" s="2"/>
      <c r="E140" s="2"/>
      <c r="F140" s="2"/>
      <c r="G140" s="2"/>
      <c r="H140" s="2"/>
      <c r="I140" s="2"/>
      <c r="J140" s="2"/>
      <c r="K140" s="2"/>
      <c r="L140" s="2"/>
      <c r="M140" s="2"/>
      <c r="N140" s="4"/>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BA140" s="71"/>
    </row>
    <row r="141" spans="1:53"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2"/>
      <c r="AM141" s="2"/>
      <c r="AN141" s="2"/>
      <c r="AO141" s="2"/>
      <c r="AP141" s="2"/>
      <c r="AQ141" s="2"/>
      <c r="AR141" s="2"/>
      <c r="BA141" s="71"/>
    </row>
    <row r="142" spans="1:53"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BA142" s="71"/>
    </row>
    <row r="143" spans="1:53"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R143" s="2"/>
      <c r="BA143" s="71"/>
    </row>
    <row r="144" spans="1:53"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R144" s="2"/>
      <c r="BA144" s="71"/>
    </row>
    <row r="145" spans="1:37"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row>
    <row r="146" spans="1:37"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1:37"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row>
    <row r="148" spans="1:37"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1:37"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row>
    <row r="150" spans="1:37"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1:37"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row>
    <row r="152" spans="1:37"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1:37"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row>
    <row r="154" spans="1:37" x14ac:dyDescent="0.2">
      <c r="A154" s="2"/>
      <c r="B154" s="2"/>
      <c r="C154" s="2"/>
      <c r="D154" s="2"/>
      <c r="E154" s="2"/>
      <c r="F154" s="2"/>
      <c r="G154" s="2"/>
      <c r="H154" s="2"/>
      <c r="I154" s="2"/>
      <c r="J154" s="2"/>
      <c r="K154" s="4"/>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1:37"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row>
    <row r="156" spans="1:37" x14ac:dyDescent="0.2">
      <c r="A156" s="2"/>
      <c r="B156" s="2"/>
      <c r="C156" s="2"/>
      <c r="D156" s="2"/>
      <c r="E156" s="2"/>
      <c r="F156" s="2"/>
      <c r="G156" s="2"/>
      <c r="H156" s="2"/>
      <c r="I156" s="2"/>
      <c r="J156" s="2"/>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row>
    <row r="157" spans="1:37" ht="15" x14ac:dyDescent="0.2">
      <c r="A157" s="4"/>
      <c r="B157" s="12"/>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row>
    <row r="158" spans="1:37" x14ac:dyDescent="0.2">
      <c r="A158" s="2"/>
      <c r="B158" s="2"/>
      <c r="C158" s="2"/>
      <c r="D158" s="2"/>
      <c r="E158" s="2"/>
      <c r="F158" s="2"/>
      <c r="G158" s="2"/>
      <c r="H158" s="2"/>
      <c r="I158" s="2"/>
      <c r="J158" s="2"/>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row>
    <row r="159" spans="1:37"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row>
    <row r="160" spans="1:37" x14ac:dyDescent="0.2">
      <c r="A160" s="2"/>
      <c r="B160" s="2"/>
      <c r="C160" s="2"/>
      <c r="D160" s="2"/>
      <c r="E160" s="2"/>
      <c r="F160" s="2"/>
      <c r="G160" s="2"/>
      <c r="H160" s="2"/>
      <c r="I160" s="2"/>
      <c r="J160" s="2"/>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row>
    <row r="161" spans="1:37"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37" x14ac:dyDescent="0.2">
      <c r="A162" s="2"/>
      <c r="B162" s="2"/>
      <c r="C162" s="2"/>
      <c r="D162" s="2"/>
      <c r="E162" s="2"/>
      <c r="F162" s="2"/>
      <c r="G162" s="2"/>
      <c r="H162" s="2"/>
      <c r="I162" s="2"/>
      <c r="J162" s="2"/>
      <c r="K162" s="4"/>
      <c r="L162" s="4"/>
      <c r="M162" s="4"/>
      <c r="N162" s="4"/>
      <c r="O162" s="4"/>
      <c r="P162" s="4"/>
      <c r="Q162" s="4"/>
      <c r="R162" s="4"/>
      <c r="S162" s="4"/>
      <c r="T162" s="4"/>
      <c r="U162" s="4"/>
      <c r="V162" s="4"/>
      <c r="W162" s="4"/>
      <c r="X162" s="4"/>
      <c r="Y162" s="4"/>
      <c r="Z162" s="4"/>
      <c r="AA162" s="4"/>
      <c r="AB162" s="4"/>
      <c r="AC162" s="4"/>
    </row>
    <row r="163" spans="1:37"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37" x14ac:dyDescent="0.2">
      <c r="A164" s="2"/>
      <c r="B164" s="2"/>
      <c r="K164" s="4"/>
    </row>
    <row r="165" spans="1:37"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37" x14ac:dyDescent="0.2">
      <c r="A166" s="2"/>
      <c r="B166" s="2"/>
      <c r="C166" s="2"/>
      <c r="D166" s="2"/>
      <c r="E166" s="2"/>
      <c r="F166" s="2"/>
      <c r="G166" s="2"/>
      <c r="H166" s="2"/>
      <c r="I166" s="2"/>
      <c r="J166" s="2"/>
      <c r="K166" s="4"/>
      <c r="L166" s="2"/>
      <c r="M166" s="2"/>
      <c r="N166" s="2"/>
      <c r="O166" s="2"/>
      <c r="P166" s="2"/>
      <c r="Q166" s="2"/>
      <c r="R166" s="2"/>
      <c r="S166" s="2"/>
      <c r="T166" s="2"/>
      <c r="U166" s="2"/>
      <c r="V166" s="2"/>
      <c r="W166" s="2"/>
      <c r="X166" s="2"/>
      <c r="Y166" s="2"/>
      <c r="Z166" s="2"/>
      <c r="AA166" s="2"/>
      <c r="AB166" s="2"/>
      <c r="AC166" s="2"/>
    </row>
    <row r="167" spans="1:37"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37" x14ac:dyDescent="0.2">
      <c r="A168" s="2"/>
      <c r="B168" s="2"/>
      <c r="C168" s="2"/>
      <c r="D168" s="2"/>
      <c r="E168" s="2"/>
      <c r="F168" s="2"/>
      <c r="G168" s="2"/>
      <c r="H168" s="2"/>
      <c r="I168" s="2"/>
      <c r="J168" s="2"/>
      <c r="K168" s="4"/>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37" x14ac:dyDescent="0.2">
      <c r="A169" s="4"/>
      <c r="B169" s="4"/>
      <c r="C169" s="4"/>
      <c r="D169" s="4"/>
      <c r="E169" s="4"/>
      <c r="F169" s="4"/>
      <c r="G169" s="4"/>
      <c r="H169" s="4"/>
      <c r="I169" s="4"/>
      <c r="J169" s="4"/>
      <c r="K169" s="4"/>
      <c r="L169" s="4"/>
      <c r="M169" s="4"/>
      <c r="N169" s="4"/>
      <c r="O169" s="4"/>
      <c r="P169" s="4"/>
      <c r="Q169" s="4"/>
      <c r="R169" s="4"/>
      <c r="S169" s="2"/>
      <c r="T169" s="2"/>
      <c r="U169" s="2"/>
      <c r="V169" s="2"/>
      <c r="W169" s="2"/>
      <c r="X169" s="2"/>
      <c r="Y169" s="2"/>
      <c r="Z169" s="2"/>
      <c r="AA169" s="2"/>
      <c r="AB169" s="2"/>
      <c r="AC169" s="2"/>
      <c r="AD169" s="2"/>
      <c r="AE169" s="2"/>
      <c r="AF169" s="2"/>
      <c r="AG169" s="2"/>
      <c r="AH169" s="2"/>
      <c r="AI169" s="2"/>
      <c r="AJ169" s="2"/>
      <c r="AK169" s="2"/>
    </row>
    <row r="170" spans="1:37" x14ac:dyDescent="0.2">
      <c r="A170" s="2"/>
      <c r="B170" s="2"/>
      <c r="C170" s="2"/>
      <c r="D170" s="2"/>
      <c r="E170" s="2"/>
      <c r="F170" s="2"/>
      <c r="G170" s="2"/>
      <c r="H170" s="2"/>
      <c r="I170" s="2"/>
      <c r="J170" s="2"/>
      <c r="K170" s="4"/>
      <c r="L170" s="2"/>
      <c r="M170" s="2"/>
      <c r="N170" s="4"/>
      <c r="O170" s="4"/>
      <c r="P170" s="4"/>
      <c r="Q170" s="4"/>
      <c r="R170" s="4"/>
      <c r="S170" s="2"/>
      <c r="T170" s="2"/>
      <c r="U170" s="2"/>
      <c r="V170" s="2"/>
      <c r="W170" s="2"/>
      <c r="X170" s="2"/>
      <c r="Y170" s="2"/>
      <c r="Z170" s="2"/>
      <c r="AA170" s="2"/>
      <c r="AB170" s="2"/>
      <c r="AC170" s="2"/>
      <c r="AD170" s="2"/>
      <c r="AE170" s="2"/>
      <c r="AF170" s="2"/>
      <c r="AG170" s="2"/>
      <c r="AH170" s="2"/>
      <c r="AI170" s="2"/>
      <c r="AJ170" s="2"/>
      <c r="AK170" s="2"/>
    </row>
    <row r="171" spans="1:37" x14ac:dyDescent="0.2">
      <c r="A171" s="4"/>
      <c r="B171" s="4"/>
      <c r="C171" s="4"/>
      <c r="D171" s="4"/>
      <c r="E171" s="4"/>
      <c r="F171" s="4"/>
      <c r="G171" s="4"/>
      <c r="H171" s="4"/>
      <c r="I171" s="4"/>
      <c r="J171" s="4"/>
      <c r="K171" s="4"/>
      <c r="L171" s="4"/>
      <c r="M171" s="4"/>
      <c r="N171" s="4"/>
      <c r="O171" s="4"/>
      <c r="P171" s="4"/>
      <c r="Q171" s="4"/>
      <c r="R171" s="4"/>
      <c r="S171" s="2"/>
      <c r="T171" s="2"/>
      <c r="U171" s="2"/>
      <c r="V171" s="2"/>
      <c r="W171" s="2"/>
      <c r="X171" s="2"/>
      <c r="Y171" s="2"/>
      <c r="Z171" s="2"/>
      <c r="AA171" s="2"/>
      <c r="AB171" s="2"/>
      <c r="AC171" s="2"/>
      <c r="AD171" s="2"/>
      <c r="AE171" s="2"/>
      <c r="AF171" s="2"/>
      <c r="AG171" s="2"/>
      <c r="AH171" s="2"/>
      <c r="AI171" s="2"/>
      <c r="AJ171" s="2"/>
      <c r="AK171" s="2"/>
    </row>
    <row r="172" spans="1:37" x14ac:dyDescent="0.2">
      <c r="A172" s="2"/>
      <c r="B172" s="2"/>
      <c r="C172" s="2"/>
      <c r="D172" s="2"/>
      <c r="E172" s="2"/>
      <c r="F172" s="2"/>
      <c r="G172" s="2"/>
      <c r="H172" s="2"/>
      <c r="I172" s="2"/>
      <c r="J172" s="2"/>
      <c r="K172" s="4"/>
      <c r="L172" s="2"/>
      <c r="M172" s="2"/>
      <c r="N172" s="4"/>
      <c r="O172" s="4"/>
      <c r="P172" s="4"/>
      <c r="Q172" s="4"/>
      <c r="R172" s="4"/>
      <c r="S172" s="2"/>
      <c r="T172" s="2"/>
      <c r="U172" s="2"/>
      <c r="V172" s="2"/>
      <c r="W172" s="2"/>
      <c r="X172" s="2"/>
      <c r="Y172" s="2"/>
      <c r="Z172" s="2"/>
      <c r="AA172" s="2"/>
      <c r="AB172" s="2"/>
      <c r="AC172" s="2"/>
      <c r="AD172" s="2"/>
      <c r="AE172" s="2"/>
      <c r="AF172" s="2"/>
      <c r="AG172" s="2"/>
      <c r="AH172" s="2"/>
      <c r="AI172" s="2"/>
      <c r="AJ172" s="2"/>
      <c r="AK172" s="2"/>
    </row>
    <row r="173" spans="1:37" x14ac:dyDescent="0.2">
      <c r="A173" s="4"/>
      <c r="B173" s="4"/>
      <c r="C173" s="4"/>
      <c r="D173" s="4"/>
      <c r="E173" s="4"/>
      <c r="F173" s="4"/>
      <c r="G173" s="4"/>
      <c r="H173" s="4"/>
      <c r="I173" s="4"/>
      <c r="J173" s="4"/>
      <c r="K173" s="4"/>
      <c r="L173" s="4"/>
      <c r="M173" s="4"/>
      <c r="N173" s="4"/>
      <c r="O173" s="4"/>
      <c r="P173" s="4"/>
      <c r="Q173" s="4"/>
      <c r="R173" s="4"/>
      <c r="S173" s="2"/>
      <c r="T173" s="2"/>
      <c r="U173" s="2"/>
      <c r="V173" s="2"/>
      <c r="W173" s="2"/>
      <c r="X173" s="2"/>
      <c r="Y173" s="2"/>
      <c r="Z173" s="2"/>
      <c r="AA173" s="2"/>
      <c r="AB173" s="2"/>
      <c r="AC173" s="2"/>
      <c r="AD173" s="2"/>
      <c r="AE173" s="2"/>
      <c r="AF173" s="2"/>
      <c r="AG173" s="2"/>
      <c r="AH173" s="2"/>
      <c r="AI173" s="2"/>
      <c r="AJ173" s="2"/>
      <c r="AK173" s="2"/>
    </row>
    <row r="174" spans="1:37" x14ac:dyDescent="0.2">
      <c r="A174" s="2"/>
      <c r="B174" s="2"/>
      <c r="C174" s="2"/>
      <c r="D174" s="2"/>
      <c r="E174" s="2"/>
      <c r="F174" s="2"/>
      <c r="G174" s="2"/>
      <c r="H174" s="2"/>
      <c r="I174" s="2"/>
      <c r="J174" s="2"/>
      <c r="K174" s="4"/>
      <c r="L174" s="2"/>
      <c r="M174" s="2"/>
      <c r="N174" s="4"/>
      <c r="O174" s="4"/>
      <c r="P174" s="4"/>
      <c r="Q174" s="4"/>
      <c r="R174" s="4"/>
      <c r="S174" s="2"/>
      <c r="T174" s="2"/>
      <c r="U174" s="2"/>
      <c r="V174" s="2"/>
      <c r="W174" s="2"/>
      <c r="X174" s="2"/>
      <c r="Y174" s="2"/>
      <c r="Z174" s="2"/>
      <c r="AA174" s="2"/>
      <c r="AB174" s="2"/>
      <c r="AC174" s="2"/>
      <c r="AD174" s="2"/>
      <c r="AE174" s="2"/>
      <c r="AF174" s="2"/>
      <c r="AG174" s="2"/>
      <c r="AH174" s="2"/>
      <c r="AI174" s="2"/>
      <c r="AJ174" s="2"/>
      <c r="AK174" s="2"/>
    </row>
    <row r="175" spans="1:37" x14ac:dyDescent="0.2">
      <c r="K175" s="4"/>
      <c r="N175" s="4"/>
      <c r="O175" s="4"/>
      <c r="P175" s="4"/>
      <c r="Q175" s="4"/>
      <c r="R175" s="4"/>
      <c r="S175" s="2"/>
      <c r="T175" s="2"/>
      <c r="U175" s="2"/>
      <c r="V175" s="2"/>
      <c r="W175" s="2"/>
      <c r="X175" s="2"/>
      <c r="Y175" s="2"/>
      <c r="Z175" s="2"/>
      <c r="AA175" s="2"/>
      <c r="AB175" s="2"/>
      <c r="AC175" s="2"/>
      <c r="AD175" s="2"/>
      <c r="AE175" s="2"/>
      <c r="AF175" s="2"/>
      <c r="AG175" s="2"/>
      <c r="AH175" s="2"/>
      <c r="AI175" s="2"/>
      <c r="AJ175" s="2"/>
      <c r="AK175" s="2"/>
    </row>
    <row r="176" spans="1:37" x14ac:dyDescent="0.2">
      <c r="A176" s="1"/>
      <c r="B176" s="1"/>
      <c r="C176" s="1"/>
      <c r="D176" s="1"/>
      <c r="E176" s="1"/>
      <c r="F176" s="1"/>
      <c r="G176" s="1"/>
      <c r="H176" s="1"/>
      <c r="I176" s="1"/>
      <c r="J176" s="1"/>
      <c r="K176" s="4"/>
      <c r="M176" s="1"/>
      <c r="N176" s="4"/>
      <c r="O176" s="4"/>
      <c r="P176" s="4"/>
      <c r="Q176" s="4"/>
      <c r="R176" s="2"/>
      <c r="S176" s="2"/>
      <c r="T176" s="2"/>
      <c r="U176" s="2"/>
      <c r="V176" s="2"/>
      <c r="W176" s="2"/>
      <c r="X176" s="2"/>
      <c r="Y176" s="2"/>
      <c r="Z176" s="2"/>
      <c r="AA176" s="2"/>
      <c r="AB176" s="2"/>
      <c r="AC176" s="2"/>
      <c r="AD176" s="2"/>
      <c r="AE176" s="2"/>
      <c r="AF176" s="2"/>
      <c r="AG176" s="2"/>
      <c r="AH176" s="2"/>
      <c r="AI176" s="2"/>
      <c r="AJ176" s="2"/>
      <c r="AK176" s="2"/>
    </row>
    <row r="177" spans="1:37" x14ac:dyDescent="0.2">
      <c r="K177" s="4"/>
      <c r="M177" s="1"/>
      <c r="N177" s="4"/>
      <c r="O177" s="4"/>
      <c r="P177" s="4"/>
      <c r="Q177" s="4"/>
      <c r="R177" s="2"/>
      <c r="S177" s="2"/>
      <c r="T177" s="2"/>
      <c r="U177" s="2"/>
      <c r="V177" s="2"/>
      <c r="W177" s="2"/>
      <c r="X177" s="2"/>
      <c r="Y177" s="2"/>
      <c r="Z177" s="2"/>
      <c r="AA177" s="2"/>
      <c r="AB177" s="2"/>
      <c r="AC177" s="2"/>
      <c r="AD177" s="2"/>
      <c r="AE177" s="2"/>
      <c r="AF177" s="2"/>
      <c r="AG177" s="2"/>
      <c r="AH177" s="2"/>
      <c r="AI177" s="2"/>
      <c r="AJ177" s="2"/>
      <c r="AK177" s="2"/>
    </row>
    <row r="178" spans="1:37" x14ac:dyDescent="0.2">
      <c r="A178" s="1"/>
      <c r="B178" s="1"/>
      <c r="C178" s="1"/>
      <c r="D178" s="1"/>
      <c r="E178" s="1"/>
      <c r="F178" s="1"/>
      <c r="G178" s="1"/>
      <c r="H178" s="1"/>
      <c r="I178" s="1"/>
      <c r="J178" s="1"/>
      <c r="K178" s="4"/>
      <c r="M178" s="1"/>
      <c r="N178" s="4"/>
      <c r="O178" s="4"/>
      <c r="P178" s="4"/>
      <c r="Q178" s="4"/>
      <c r="R178" s="2"/>
      <c r="S178" s="2"/>
      <c r="T178" s="2"/>
      <c r="U178" s="2"/>
      <c r="V178" s="2"/>
      <c r="W178" s="2"/>
      <c r="X178" s="2"/>
      <c r="Y178" s="2"/>
      <c r="Z178" s="2"/>
      <c r="AA178" s="2"/>
      <c r="AB178" s="2"/>
      <c r="AC178" s="2"/>
      <c r="AD178" s="2"/>
      <c r="AE178" s="2"/>
      <c r="AF178" s="2"/>
      <c r="AG178" s="2"/>
      <c r="AH178" s="2"/>
      <c r="AI178" s="2"/>
      <c r="AJ178" s="2"/>
      <c r="AK178" s="2"/>
    </row>
    <row r="179" spans="1:37" x14ac:dyDescent="0.2">
      <c r="K179" s="4"/>
      <c r="M179" s="1"/>
      <c r="N179" s="4"/>
      <c r="O179" s="4"/>
      <c r="P179" s="4"/>
      <c r="Q179" s="4"/>
      <c r="R179" s="2"/>
      <c r="S179" s="2"/>
      <c r="T179" s="2"/>
      <c r="U179" s="2"/>
      <c r="V179" s="2"/>
      <c r="W179" s="2"/>
      <c r="X179" s="2"/>
      <c r="Y179" s="2"/>
      <c r="Z179" s="2"/>
      <c r="AA179" s="2"/>
      <c r="AB179" s="2"/>
      <c r="AC179" s="2"/>
      <c r="AD179" s="2"/>
      <c r="AE179" s="2"/>
      <c r="AF179" s="2"/>
      <c r="AG179" s="2"/>
      <c r="AH179" s="2"/>
      <c r="AI179" s="2"/>
      <c r="AJ179" s="2"/>
      <c r="AK179" s="2"/>
    </row>
    <row r="180" spans="1:37" x14ac:dyDescent="0.2">
      <c r="A180" s="1"/>
      <c r="B180" s="1"/>
      <c r="C180" s="1"/>
      <c r="D180" s="1"/>
      <c r="E180" s="1"/>
      <c r="F180" s="1"/>
      <c r="G180" s="1"/>
      <c r="H180" s="1"/>
      <c r="I180" s="1"/>
      <c r="J180" s="1"/>
      <c r="K180" s="4"/>
      <c r="M180" s="1"/>
      <c r="N180" s="4"/>
      <c r="O180" s="4"/>
      <c r="P180" s="4"/>
      <c r="Q180" s="4"/>
      <c r="R180" s="2"/>
      <c r="S180" s="2"/>
      <c r="T180" s="2"/>
      <c r="U180" s="2"/>
      <c r="V180" s="2"/>
      <c r="W180" s="2"/>
      <c r="X180" s="2"/>
      <c r="Y180" s="2"/>
      <c r="Z180" s="2"/>
      <c r="AA180" s="2"/>
      <c r="AB180" s="2"/>
      <c r="AC180" s="2"/>
      <c r="AD180" s="2"/>
      <c r="AE180" s="2"/>
      <c r="AF180" s="2"/>
      <c r="AG180" s="2"/>
      <c r="AH180" s="2"/>
      <c r="AI180" s="2"/>
      <c r="AJ180" s="2"/>
      <c r="AK180" s="2"/>
    </row>
    <row r="181" spans="1:37" x14ac:dyDescent="0.2">
      <c r="K181" s="4"/>
      <c r="M181" s="1"/>
      <c r="N181" s="4"/>
      <c r="O181" s="4"/>
      <c r="P181" s="4"/>
      <c r="Q181" s="4"/>
      <c r="R181" s="2"/>
      <c r="S181" s="2"/>
      <c r="T181" s="2"/>
      <c r="U181" s="2"/>
      <c r="V181" s="2"/>
      <c r="W181" s="2"/>
      <c r="X181" s="2"/>
      <c r="Y181" s="2"/>
      <c r="Z181" s="2"/>
      <c r="AA181" s="2"/>
      <c r="AB181" s="2"/>
      <c r="AC181" s="2"/>
      <c r="AD181" s="2"/>
      <c r="AE181" s="2"/>
      <c r="AF181" s="2"/>
      <c r="AG181" s="2"/>
      <c r="AH181" s="2"/>
      <c r="AI181" s="2"/>
      <c r="AJ181" s="2"/>
      <c r="AK181" s="2"/>
    </row>
    <row r="182" spans="1:37" x14ac:dyDescent="0.2">
      <c r="A182" s="1"/>
      <c r="B182" s="1"/>
      <c r="C182" s="1"/>
      <c r="D182" s="1"/>
      <c r="E182" s="1"/>
      <c r="F182" s="1"/>
      <c r="G182" s="1"/>
      <c r="H182" s="1"/>
      <c r="I182" s="1"/>
      <c r="J182" s="1"/>
      <c r="K182" s="4"/>
      <c r="M182" s="1"/>
      <c r="N182" s="4"/>
      <c r="O182" s="4"/>
      <c r="P182" s="4"/>
      <c r="Q182" s="4"/>
      <c r="R182" s="2"/>
      <c r="S182" s="2"/>
      <c r="T182" s="2"/>
      <c r="U182" s="2"/>
      <c r="V182" s="2"/>
      <c r="W182" s="2"/>
      <c r="X182" s="2"/>
      <c r="Y182" s="2"/>
      <c r="Z182" s="2"/>
      <c r="AA182" s="2"/>
      <c r="AB182" s="2"/>
      <c r="AC182" s="2"/>
      <c r="AD182" s="2"/>
      <c r="AE182" s="2"/>
      <c r="AF182" s="2"/>
      <c r="AG182" s="2"/>
      <c r="AH182" s="2"/>
      <c r="AI182" s="2"/>
      <c r="AJ182" s="2"/>
      <c r="AK182" s="2"/>
    </row>
    <row r="183" spans="1:37" x14ac:dyDescent="0.2">
      <c r="K183" s="4"/>
      <c r="M183" s="1"/>
      <c r="N183" s="4"/>
      <c r="O183" s="4"/>
      <c r="P183" s="4"/>
      <c r="Q183" s="4"/>
      <c r="R183" s="2"/>
      <c r="S183" s="2"/>
      <c r="T183" s="2"/>
      <c r="U183" s="2"/>
      <c r="V183" s="2"/>
      <c r="W183" s="2"/>
      <c r="X183" s="2"/>
      <c r="Y183" s="2"/>
      <c r="Z183" s="2"/>
      <c r="AA183" s="2"/>
      <c r="AB183" s="2"/>
      <c r="AC183" s="2"/>
      <c r="AD183" s="2"/>
      <c r="AE183" s="2"/>
      <c r="AF183" s="2"/>
      <c r="AG183" s="2"/>
      <c r="AH183" s="2"/>
      <c r="AI183" s="2"/>
      <c r="AJ183" s="2"/>
      <c r="AK183" s="2"/>
    </row>
    <row r="184" spans="1:37" x14ac:dyDescent="0.2">
      <c r="A184" s="1"/>
      <c r="B184" s="1"/>
      <c r="C184" s="1"/>
      <c r="D184" s="1"/>
      <c r="E184" s="1"/>
      <c r="F184" s="1"/>
      <c r="G184" s="1"/>
      <c r="H184" s="1"/>
      <c r="I184" s="1"/>
      <c r="J184" s="1"/>
      <c r="K184" s="4"/>
      <c r="M184" s="1"/>
      <c r="N184" s="4"/>
      <c r="O184" s="4"/>
      <c r="P184" s="4"/>
      <c r="Q184" s="4"/>
      <c r="R184" s="4"/>
      <c r="S184" s="2"/>
      <c r="T184" s="2"/>
      <c r="U184" s="2"/>
      <c r="V184" s="2"/>
      <c r="W184" s="2"/>
      <c r="X184" s="2"/>
      <c r="Y184" s="2"/>
      <c r="Z184" s="1"/>
      <c r="AA184" s="1"/>
      <c r="AB184" s="1"/>
      <c r="AC184" s="1"/>
    </row>
    <row r="185" spans="1:37" x14ac:dyDescent="0.2">
      <c r="M185" s="1"/>
      <c r="N185" s="4"/>
      <c r="O185" s="4"/>
      <c r="P185" s="4"/>
      <c r="Q185" s="4"/>
      <c r="R185" s="4"/>
      <c r="S185" s="2"/>
      <c r="T185" s="2"/>
      <c r="U185" s="2"/>
      <c r="V185" s="2"/>
      <c r="W185" s="2"/>
      <c r="X185" s="2"/>
      <c r="AD185" s="1"/>
      <c r="AE185" s="1"/>
      <c r="AF185" s="1"/>
      <c r="AG185" s="1"/>
      <c r="AH185" s="1"/>
      <c r="AI185" s="1"/>
      <c r="AJ185" s="1"/>
    </row>
    <row r="186" spans="1:37" x14ac:dyDescent="0.2">
      <c r="A186" s="1"/>
      <c r="B186" s="1"/>
      <c r="C186" s="1"/>
      <c r="D186" s="1"/>
      <c r="E186" s="1"/>
      <c r="F186" s="1"/>
      <c r="G186" s="1"/>
      <c r="H186" s="1"/>
      <c r="I186" s="1"/>
      <c r="J186" s="1"/>
      <c r="K186" s="1"/>
      <c r="L186" s="1"/>
      <c r="M186" s="1"/>
      <c r="N186" s="4"/>
      <c r="O186" s="4"/>
      <c r="P186" s="4"/>
      <c r="Q186" s="4"/>
      <c r="R186" s="4"/>
      <c r="S186" s="2"/>
      <c r="T186" s="2"/>
      <c r="U186" s="2"/>
      <c r="V186" s="2"/>
      <c r="W186" s="2"/>
      <c r="X186" s="2"/>
      <c r="Y186" s="1"/>
      <c r="Z186" s="1"/>
      <c r="AA186" s="1"/>
      <c r="AB186" s="1"/>
      <c r="AC186" s="1"/>
    </row>
    <row r="187" spans="1:37" x14ac:dyDescent="0.2">
      <c r="M187" s="1"/>
      <c r="N187" s="4"/>
      <c r="O187" s="4"/>
      <c r="P187" s="4"/>
      <c r="Q187" s="4"/>
      <c r="R187" s="4"/>
      <c r="S187" s="2"/>
      <c r="T187" s="2"/>
      <c r="U187" s="2"/>
      <c r="V187" s="2"/>
      <c r="W187" s="2"/>
      <c r="X187" s="2"/>
      <c r="AD187" s="1"/>
      <c r="AE187" s="1"/>
      <c r="AF187" s="1"/>
      <c r="AG187" s="1"/>
      <c r="AH187" s="1"/>
      <c r="AI187" s="1"/>
      <c r="AJ187" s="1"/>
    </row>
    <row r="188" spans="1:37" x14ac:dyDescent="0.2">
      <c r="A188" s="1"/>
      <c r="B188" s="1"/>
      <c r="C188" s="1"/>
      <c r="D188" s="1"/>
      <c r="E188" s="1"/>
      <c r="F188" s="1"/>
      <c r="G188" s="1"/>
      <c r="H188" s="1"/>
      <c r="I188" s="1"/>
      <c r="J188" s="1"/>
      <c r="K188" s="1"/>
      <c r="L188" s="1"/>
      <c r="M188" s="1"/>
      <c r="N188" s="4"/>
      <c r="O188" s="4"/>
      <c r="P188" s="4"/>
      <c r="Q188" s="4"/>
      <c r="R188" s="4"/>
      <c r="S188" s="1"/>
      <c r="T188" s="1"/>
      <c r="U188" s="2"/>
      <c r="V188" s="2"/>
      <c r="W188" s="1"/>
      <c r="X188" s="1"/>
      <c r="Y188" s="1"/>
      <c r="Z188" s="1"/>
      <c r="AA188" s="1"/>
      <c r="AB188" s="1"/>
      <c r="AC188" s="1"/>
    </row>
    <row r="189" spans="1:37" x14ac:dyDescent="0.2">
      <c r="N189" s="4"/>
      <c r="O189" s="4"/>
      <c r="P189" s="4"/>
      <c r="Q189" s="4"/>
      <c r="R189" s="4"/>
      <c r="U189" s="2"/>
      <c r="V189" s="2"/>
    </row>
    <row r="190" spans="1:37" x14ac:dyDescent="0.2">
      <c r="A190" s="1"/>
      <c r="B190" s="1"/>
      <c r="C190" s="1"/>
      <c r="D190" s="1"/>
      <c r="E190" s="1"/>
      <c r="F190" s="1"/>
      <c r="G190" s="1"/>
      <c r="H190" s="1"/>
      <c r="I190" s="1"/>
      <c r="J190" s="1"/>
      <c r="K190" s="1"/>
      <c r="L190" s="1"/>
      <c r="M190" s="1"/>
      <c r="N190" s="4"/>
      <c r="O190" s="4"/>
      <c r="P190" s="4"/>
      <c r="Q190" s="4"/>
      <c r="R190" s="4"/>
      <c r="S190" s="1"/>
      <c r="T190" s="1"/>
      <c r="U190" s="2"/>
      <c r="V190" s="2"/>
      <c r="W190" s="1"/>
      <c r="X190" s="1"/>
      <c r="Y190" s="1"/>
      <c r="Z190" s="1"/>
      <c r="AA190" s="1"/>
      <c r="AB190" s="1"/>
      <c r="AC190" s="1"/>
    </row>
    <row r="191" spans="1:37" x14ac:dyDescent="0.2">
      <c r="N191" s="4"/>
      <c r="O191" s="4"/>
      <c r="P191" s="4"/>
      <c r="Q191" s="4"/>
      <c r="R191" s="4"/>
      <c r="U191" s="2"/>
      <c r="V191" s="2"/>
    </row>
    <row r="192" spans="1:37" x14ac:dyDescent="0.2">
      <c r="A192" s="1"/>
      <c r="B192" s="1"/>
      <c r="C192" s="1"/>
      <c r="D192" s="1"/>
      <c r="E192" s="1"/>
      <c r="F192" s="1"/>
      <c r="G192" s="1"/>
      <c r="H192" s="1"/>
      <c r="I192" s="1"/>
      <c r="J192" s="1"/>
      <c r="K192" s="1"/>
      <c r="L192" s="1"/>
      <c r="M192" s="1"/>
      <c r="N192" s="4"/>
      <c r="O192" s="4"/>
      <c r="P192" s="4"/>
      <c r="Q192" s="4"/>
      <c r="R192" s="4"/>
      <c r="S192" s="1"/>
      <c r="T192" s="1"/>
      <c r="U192" s="2"/>
      <c r="V192" s="2"/>
      <c r="W192" s="1"/>
      <c r="X192" s="1"/>
      <c r="Y192" s="1"/>
      <c r="Z192" s="1"/>
      <c r="AA192" s="1"/>
      <c r="AB192" s="1"/>
      <c r="AC192" s="1"/>
    </row>
    <row r="193" spans="1:29" x14ac:dyDescent="0.2">
      <c r="N193" s="4"/>
      <c r="O193" s="4"/>
      <c r="P193" s="4"/>
      <c r="Q193" s="4"/>
      <c r="R193" s="4"/>
      <c r="U193" s="2"/>
      <c r="V193" s="2"/>
    </row>
    <row r="194" spans="1:29" x14ac:dyDescent="0.2">
      <c r="A194" s="1"/>
      <c r="B194" s="1"/>
      <c r="C194" s="1"/>
      <c r="D194" s="1"/>
      <c r="E194" s="1"/>
      <c r="F194" s="1"/>
      <c r="G194" s="1"/>
      <c r="H194" s="1"/>
      <c r="I194" s="1"/>
      <c r="J194" s="1"/>
      <c r="K194" s="1"/>
      <c r="L194" s="1"/>
      <c r="M194" s="1"/>
      <c r="N194" s="4"/>
      <c r="O194" s="4"/>
      <c r="P194" s="4"/>
      <c r="Q194" s="4"/>
      <c r="R194" s="4"/>
      <c r="S194" s="1"/>
      <c r="T194" s="1"/>
      <c r="U194" s="2"/>
      <c r="V194" s="2"/>
      <c r="W194" s="1"/>
      <c r="X194" s="1"/>
      <c r="Y194" s="1"/>
      <c r="Z194" s="1"/>
      <c r="AA194" s="1"/>
      <c r="AB194" s="1"/>
      <c r="AC194" s="1"/>
    </row>
    <row r="195" spans="1:29" x14ac:dyDescent="0.2">
      <c r="N195" s="4"/>
      <c r="O195" s="4"/>
      <c r="P195" s="4"/>
      <c r="Q195" s="4"/>
      <c r="R195" s="4"/>
      <c r="U195" s="2"/>
      <c r="V195" s="2"/>
    </row>
    <row r="196" spans="1:29" x14ac:dyDescent="0.2">
      <c r="A196" s="1"/>
      <c r="B196" s="1"/>
      <c r="C196" s="1"/>
      <c r="D196" s="1"/>
      <c r="E196" s="1"/>
      <c r="F196" s="1"/>
      <c r="G196" s="1"/>
      <c r="H196" s="1"/>
      <c r="I196" s="1"/>
      <c r="J196" s="1"/>
      <c r="K196" s="1"/>
      <c r="L196" s="1"/>
      <c r="M196" s="1"/>
      <c r="N196" s="4"/>
      <c r="O196" s="4"/>
      <c r="P196" s="4"/>
      <c r="Q196" s="4"/>
      <c r="R196" s="4"/>
      <c r="S196" s="1"/>
      <c r="T196" s="1"/>
      <c r="U196" s="1"/>
      <c r="V196" s="1"/>
      <c r="W196" s="1"/>
      <c r="X196" s="1"/>
      <c r="Y196" s="1"/>
      <c r="Z196" s="1"/>
      <c r="AA196" s="1"/>
      <c r="AB196" s="1"/>
      <c r="AC196" s="1"/>
    </row>
    <row r="198" spans="1:29"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200" spans="1:29"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2" spans="1:29"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4" spans="1:29"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6" spans="1:29"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8" spans="1:29"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10" spans="1:29"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2" spans="1:29"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4" spans="1:29"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6" spans="1:29"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8" spans="1:29"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20" spans="1:29"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2" spans="1:29"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4" spans="1:29"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6" spans="1:29"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8" spans="1:29"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30" spans="1:29"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2" spans="1:29"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4" spans="1:29"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6" spans="1:29"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8" spans="1:29"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40" spans="1:29"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2" spans="1:29"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4" spans="1:29"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6" spans="1:29"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8" spans="1:29"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50" spans="1:29"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2" spans="1:29"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4" spans="1:29"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6" spans="1:29"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8" spans="1:29"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60" spans="1:29"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2" spans="1:29"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4" spans="1:29"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6" spans="1:29"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8" spans="1:29"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70" spans="1:29"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2" spans="1:29"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4" spans="1:29"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6" spans="1:29"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8" spans="1:29"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80" spans="1:29"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2" spans="1:29"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4" spans="1:29"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6" spans="1:29"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8" spans="1:29"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90" spans="1:29"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2" spans="1:29"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4" spans="1:29"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6" spans="1:29"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8" spans="1:29"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300" spans="1:29"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2" spans="1:29"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4" spans="1:29"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6" spans="1:29"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8" spans="1:29"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10" spans="1:29"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2" spans="1:29"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4" spans="1:29"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6" spans="1:29"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8" spans="1:29"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20" spans="1:29"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2" spans="1:29"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4" spans="1:29"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6" spans="1:29"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8" spans="1:29"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30" spans="1:29"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2" spans="1:29"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4" spans="1:29"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6" spans="1:29"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8" spans="1:29"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40" spans="1:29"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2" spans="1:29"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4" spans="1:29"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6" spans="1:29"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8" spans="1:29"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50" spans="1:29"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2" spans="1:29"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4" spans="1:29"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6" spans="1:29"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8" spans="1:29"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60" spans="1:29"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2" spans="1:29"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4" spans="1:29"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6" spans="1:29"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8" spans="1:29"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70" spans="1:29"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2" spans="1:29"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4" spans="1:29"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6" spans="1:29"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8" spans="1:29"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80" spans="1:29"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2" spans="1:29"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4" spans="1:29"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6" spans="1:29"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8" spans="1:29"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90" spans="1:29"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2" spans="1:29"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4" spans="1:29"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6" spans="1:29"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8" spans="1:29"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400" spans="1:29"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2" spans="1:29"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4" spans="1:29"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6" spans="1:29"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8" spans="1:29"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10" spans="1:29"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2" spans="1:29"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4" spans="1:29"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6" spans="1:29"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8" spans="1:29"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20" spans="1:29"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2" spans="1:29"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4" spans="1:29"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6" spans="1:29"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8" spans="1:29"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30" spans="1:29"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2" spans="1:29"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4" spans="1:29"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6" spans="1:29"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8" spans="1:29"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40" spans="1:29"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2" spans="1:29"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4" spans="1:29"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6" spans="1:29"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8" spans="1:29"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50" spans="1:29"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2" spans="1:29"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4" spans="1:29"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6" spans="1:29"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8" spans="1:29"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60" spans="1:29"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2" spans="1:29"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4" spans="1:29"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6" spans="1:29"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8" spans="1:29"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70" spans="1:29"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2" spans="1:29"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4" spans="1:29"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6" spans="1:29"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8" spans="1:29"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80" spans="1:29"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2" spans="1:29"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4" spans="1:29"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6" spans="1:29"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8" spans="1:29"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90" spans="1:29"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2" spans="1:29"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4" spans="1:29"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6" spans="1:29"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8" spans="1:29"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500" spans="1:29"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2" spans="1:29"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4" spans="1:29"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6" spans="1:29"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8" spans="1:29"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10" spans="1:29"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2" spans="1:29"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4" spans="1:29"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6" spans="1:29"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8" spans="1:29"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20" spans="1:29"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2" spans="1:29"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4" spans="1:29"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6" spans="1:29"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8" spans="1:29"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30" spans="1:29"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2" spans="1:29"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4" spans="1:29"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6" spans="1:29"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8" spans="1:29"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40" spans="1:29"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2" spans="1:29"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4" spans="1:29"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6" spans="1:29"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8" spans="1:29"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50" spans="1:29"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2" spans="1:29"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4" spans="1:29"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6" spans="1:29"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8" spans="1:29"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60" spans="1:29"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2" spans="1:29"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4" spans="1:29"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6" spans="1:29"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8" spans="1:29"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70" spans="1:29"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2" spans="1:29"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4" spans="1:29"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6" spans="1:29"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8" spans="1:29"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80" spans="1:29"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2" spans="1:29"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4" spans="1:29"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6" spans="1:29"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8" spans="1:29"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90" spans="1:29"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2" spans="1:29"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4" spans="1:29"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6" spans="1:29"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8" spans="1:29"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600" spans="1:29"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2" spans="1:29"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4" spans="1:29"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6" spans="1:29"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8" spans="1:29"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10" spans="1:29"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2" spans="1:29"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4" spans="1:29"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6" spans="1:29"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8" spans="1:29"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20" spans="1:29"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2" spans="1:29"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4" spans="1:29"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6" spans="1:29"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8" spans="1:29"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30" spans="1:29"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2" spans="1:29"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4" spans="1:29"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6" spans="1:29"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sheetData>
  <mergeCells count="9">
    <mergeCell ref="A106:A115"/>
    <mergeCell ref="A1:AD2"/>
    <mergeCell ref="A85:A105"/>
    <mergeCell ref="A3:B3"/>
    <mergeCell ref="A4:A32"/>
    <mergeCell ref="A33:A44"/>
    <mergeCell ref="A45:A67"/>
    <mergeCell ref="A68:A75"/>
    <mergeCell ref="A76:A84"/>
  </mergeCells>
  <pageMargins left="0.70866141732283472" right="0.70866141732283472" top="0.74803149606299213" bottom="0.74803149606299213" header="0.31496062992125984" footer="0.31496062992125984"/>
  <pageSetup paperSize="8" scale="5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f:record ref="">
    <f:field ref="objname" par="" edit="true" text="AB19_agrarumweltindikatoren_und_kennzahlen_auf_nationaler_ebene_datenreihe_d"/>
    <f:field ref="objsubject" par="" edit="true" text=""/>
    <f:field ref="objcreatedby" par="" text="Bühlmann, Monique, BLW"/>
    <f:field ref="objcreatedat" par="" text="26.12.2018 20:54:50"/>
    <f:field ref="objchangedby" par="" text="Bühlmann, Monique, BLW"/>
    <f:field ref="objmodifiedat" par="" text="26.12.2018 20:55:15"/>
    <f:field ref="doc_FSCFOLIO_1_1001_FieldDocumentNumber" par="" text=""/>
    <f:field ref="doc_FSCFOLIO_1_1001_FieldSubject" par="" edit="true" text=""/>
    <f:field ref="FSCFOLIO_1_1001_FieldCurrentUser" par="" text="BLW Jérôme Frei"/>
    <f:field ref="CCAPRECONFIG_15_1001_Objektname" par="" edit="true" text="AB19_agrarumweltindikatoren_und_kennzahlen_auf_nationaler_ebene_datenreihe_d"/>
    <f:field ref="CHPRECONFIG_1_1001_Objektname" par="" edit="true" text="AB19_agrarumweltindikatoren_und_kennzahlen_auf_nationaler_ebene_datenreihe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Courrier B"/>
    <f:field ref="CCAPRECONFIG_15_1001_Fax" par="" text=""/>
  </f:record>
  <f:display par="" text="...">
    <f:field ref="CHPRECONFIG_1_1001_Objektname" text="Classe d'objets"/>
    <f:field ref="objcreatedat" text="Créé le/à"/>
    <f:field ref="objcreatedby" text="Créé par"/>
    <f:field ref="objmodifiedat" text="Dernière modification le/à"/>
    <f:field ref="objchangedby" text="Dernière modification par"/>
    <f:field ref="objname" text="Nom"/>
    <f:field ref="CCAPRECONFIG_15_1001_Objektname" text="Nom d'objet"/>
    <f:field ref="objsubject" text="Sujet (un)"/>
    <f:field ref="FSCFOLIO_1_1001_FieldCurrentUser" text="Utilisateur actuel"/>
  </f:display>
  <f:display par="" text="Publipostage">
    <f:field ref="doc_FSCFOLIO_1_1001_FieldDocumentNumber" text="Numéro de document"/>
    <f:field ref="doc_FSCFOLIO_1_1001_FieldSubject" text="Objet"/>
  </f:display>
  <f:display par="" text="Serialcontext &gt; Destinataires">
    <f:field ref="CHPRECONFIG_1_1001_EMailAdresse" text="Adresse e-mail"/>
    <f:field ref="CCAPRECONFIG_15_1001_Fax" text="Fax"/>
    <f:field ref="CHPRECONFIG_1_1001_Anrede" text="Formule d'appel"/>
    <f:field ref="CHPRECONFIG_1_1001_Ort" text="Localité"/>
    <f:field ref="CHPRECONFIG_1_1001_Nachname" text="Nom"/>
    <f:field ref="CHPRECONFIG_1_1001_Postleitzahl" text="NPA"/>
    <f:field ref="CHPRECONFIG_1_1001_Vorname" text="Prénom"/>
    <f:field ref="CCAPRECONFIG_15_1001_Abschriftsbemerkung" text="Remarque de l'expéditeur"/>
    <f:field ref="CHPRECONFIG_1_1001_Strasse" text="Rue"/>
    <f:field ref="CHPRECONFIG_1_1001_Titel" text="Titre"/>
    <f:field ref="CCAPRECONFIG_15_1001_Versandart" text="Type d'envoi"/>
  </f:display>
</f:fields>
</file>

<file path=customXml/item2.xml><?xml version="1.0" encoding="utf-8"?>
<p:properties xmlns:p="http://schemas.microsoft.com/office/2006/metadata/properties" xmlns:xsi="http://www.w3.org/2001/XMLSchema-instance" xmlns:pc="http://schemas.microsoft.com/office/infopath/2007/PartnerControls">
  <documentManagement>
    <Versionsdatum xmlns="558044cc-f176-4c91-a0e4-bc704674ebff" xsi:nil="true"/>
    <Dokument_x0020_Status xmlns="558044cc-f176-4c91-a0e4-bc704674ebff">Vorlage</Dokument_x0020_Status>
    <Dokument_x0020_Version xmlns="558044cc-f176-4c91-a0e4-bc704674eb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rbeitsdokumente" ma:contentTypeID="0x0101002F9FFC2F4692C040A9D99914B314900F00242779CB3C7E2A409FF6832E71E7837E" ma:contentTypeVersion="" ma:contentTypeDescription="" ma:contentTypeScope="" ma:versionID="5e1f2621e9a813922f1a3eb2dc784ac5">
  <xsd:schema xmlns:xsd="http://www.w3.org/2001/XMLSchema" xmlns:xs="http://www.w3.org/2001/XMLSchema" xmlns:p="http://schemas.microsoft.com/office/2006/metadata/properties" xmlns:ns2="558044cc-f176-4c91-a0e4-bc704674ebff" xmlns:ns3="f5ad5d93-4a2a-405e-907b-cf4548c560e3" targetNamespace="http://schemas.microsoft.com/office/2006/metadata/properties" ma:root="true" ma:fieldsID="5893891667fdb51cd2f60e55d6c4b5bf" ns2:_="" ns3:_="">
    <xsd:import namespace="558044cc-f176-4c91-a0e4-bc704674ebff"/>
    <xsd:import namespace="f5ad5d93-4a2a-405e-907b-cf4548c560e3"/>
    <xsd:element name="properties">
      <xsd:complexType>
        <xsd:sequence>
          <xsd:element name="documentManagement">
            <xsd:complexType>
              <xsd:all>
                <xsd:element ref="ns2:Dokument_x0020_Version" minOccurs="0"/>
                <xsd:element ref="ns2:Versionsdatum" minOccurs="0"/>
                <xsd:element ref="ns2:Dokument_x0020_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044cc-f176-4c91-a0e4-bc704674ebff" elementFormDefault="qualified">
    <xsd:import namespace="http://schemas.microsoft.com/office/2006/documentManagement/types"/>
    <xsd:import namespace="http://schemas.microsoft.com/office/infopath/2007/PartnerControls"/>
    <xsd:element name="Dokument_x0020_Version" ma:index="8" nillable="true" ma:displayName="Dokument Version" ma:description="Im Dokument angezeigte Version. IMMER MANUELL SETZEN!" ma:internalName="Dokument_x0020_Version">
      <xsd:simpleType>
        <xsd:restriction base="dms:Text">
          <xsd:maxLength value="255"/>
        </xsd:restriction>
      </xsd:simpleType>
    </xsd:element>
    <xsd:element name="Versionsdatum" ma:index="9" nillable="true" ma:displayName="Versionsdatum" ma:description="Im Dokument angezeigtes Versionsdatum. IMMER MANUELL SETZEN!" ma:internalName="Versionsdatum">
      <xsd:simpleType>
        <xsd:restriction base="dms:Text">
          <xsd:maxLength value="255"/>
        </xsd:restriction>
      </xsd:simpleType>
    </xsd:element>
    <xsd:element name="Dokument_x0020_Status" ma:index="10" nillable="true" ma:displayName="Dokument Status" ma:default="Vorlage" ma:format="Dropdown" ma:internalName="Dokument_x0020_Status">
      <xsd:simpleType>
        <xsd:restriction base="dms:Choice">
          <xsd:enumeration value="Vorlage"/>
          <xsd:enumeration value="In Arbeit"/>
          <xsd:enumeration value="In Prüfung"/>
          <xsd:enumeration value="Genehmigt zur Nutzung"/>
        </xsd:restriction>
      </xsd:simpleType>
    </xsd:element>
  </xsd:schema>
  <xsd:schema xmlns:xsd="http://www.w3.org/2001/XMLSchema" xmlns:xs="http://www.w3.org/2001/XMLSchema" xmlns:dms="http://schemas.microsoft.com/office/2006/documentManagement/types" xmlns:pc="http://schemas.microsoft.com/office/infopath/2007/PartnerControls" targetNamespace="f5ad5d93-4a2a-405e-907b-cf4548c560e3"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57765CD5-0191-41A2-B42B-BC912BB24D90}">
  <ds:schemaRefs>
    <ds:schemaRef ds:uri="http://schemas.microsoft.com/office/2006/metadata/properties"/>
    <ds:schemaRef ds:uri="http://schemas.microsoft.com/office/infopath/2007/PartnerControls"/>
    <ds:schemaRef ds:uri="558044cc-f176-4c91-a0e4-bc704674ebff"/>
  </ds:schemaRefs>
</ds:datastoreItem>
</file>

<file path=customXml/itemProps3.xml><?xml version="1.0" encoding="utf-8"?>
<ds:datastoreItem xmlns:ds="http://schemas.openxmlformats.org/officeDocument/2006/customXml" ds:itemID="{943A95F1-489A-4964-8D0D-CBA589990568}">
  <ds:schemaRefs>
    <ds:schemaRef ds:uri="http://schemas.microsoft.com/sharepoint/v3/contenttype/forms"/>
  </ds:schemaRefs>
</ds:datastoreItem>
</file>

<file path=customXml/itemProps4.xml><?xml version="1.0" encoding="utf-8"?>
<ds:datastoreItem xmlns:ds="http://schemas.openxmlformats.org/officeDocument/2006/customXml" ds:itemID="{673C88BF-AA52-45B3-AC8E-5F63CA01BB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8044cc-f176-4c91-a0e4-bc704674ebff"/>
    <ds:schemaRef ds:uri="f5ad5d93-4a2a-405e-907b-cf4548c56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AUM National</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Jérôme Frei</dc:creator>
  <cp:lastModifiedBy>Dürrenberger Thomas BLW</cp:lastModifiedBy>
  <cp:lastPrinted>2017-08-28T06:53:46Z</cp:lastPrinted>
  <dcterms:created xsi:type="dcterms:W3CDTF">2015-01-27T09:36:58Z</dcterms:created>
  <dcterms:modified xsi:type="dcterms:W3CDTF">2024-01-30T16:34:43Z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1</vt:lpwstr>
  </property>
  <property fmtid="{D5CDD505-2E9C-101B-9397-08002B2CF9AE}" pid="5" name="FSC#EVDCFG@15.1400:ActualVersionCreatedAt">
    <vt:lpwstr>2018-12-26T20:54:50</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032.1-00006</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Schwarzenburgstrasse 165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AB19_agrarumweltindikatoren_und_kennzahlen_auf_nationaler_ebene_datenreihe_d</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032.1-00006</vt:lpwstr>
  </property>
  <property fmtid="{D5CDD505-2E9C-101B-9397-08002B2CF9AE}" pid="62" name="FSC#COOELAK@1.1001:FileRefYear">
    <vt:lpwstr>2019</vt:lpwstr>
  </property>
  <property fmtid="{D5CDD505-2E9C-101B-9397-08002B2CF9AE}" pid="63" name="FSC#COOELAK@1.1001:FileRefOrdinal">
    <vt:lpwstr>6</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Unité de direction Politique, droit et ressources internes (DBPRR / BLW)</vt:lpwstr>
  </property>
  <property fmtid="{D5CDD505-2E9C-101B-9397-08002B2CF9AE}" pid="74" name="FSC#COOELAK@1.1001:CreatedAt">
    <vt:lpwstr>26.12.2018</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*COO.2101.101.2.1382179*</vt:lpwstr>
  </property>
  <property fmtid="{D5CDD505-2E9C-101B-9397-08002B2CF9AE}" pid="78" name="FSC#COOELAK@1.1001:RefBarCode">
    <vt:lpwstr>*COO.2101.101.7.1382159*</vt:lpwstr>
  </property>
  <property fmtid="{D5CDD505-2E9C-101B-9397-08002B2CF9AE}" pid="79" name="FSC#COOELAK@1.1001:FileRefBarCode">
    <vt:lpwstr>*032.1-00006*</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Spécialiste</vt:lpwstr>
  </property>
  <property fmtid="{D5CDD505-2E9C-101B-9397-08002B2CF9AE}" pid="94" name="FSC#COOELAK@1.1001:CurrentUserEmail">
    <vt:lpwstr>jerome.frei@blw.admin.ch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032.1-00006/00006/00001/00001</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CAPRECONFIG@15.1001:AddrAnrede">
    <vt:lpwstr/>
  </property>
  <property fmtid="{D5CDD505-2E9C-101B-9397-08002B2CF9AE}" pid="124" name="FSC#CCAPRECONFIG@15.1001:AddrTitel">
    <vt:lpwstr/>
  </property>
  <property fmtid="{D5CDD505-2E9C-101B-9397-08002B2CF9AE}" pid="125" name="FSC#CCAPRECONFIG@15.1001:AddrNachgestellter_Titel">
    <vt:lpwstr/>
  </property>
  <property fmtid="{D5CDD505-2E9C-101B-9397-08002B2CF9AE}" pid="126" name="FSC#CCAPRECONFIG@15.1001:AddrVorname">
    <vt:lpwstr/>
  </property>
  <property fmtid="{D5CDD505-2E9C-101B-9397-08002B2CF9AE}" pid="127" name="FSC#CCAPRECONFIG@15.1001:AddrNachname">
    <vt:lpwstr/>
  </property>
  <property fmtid="{D5CDD505-2E9C-101B-9397-08002B2CF9AE}" pid="128" name="FSC#CCAPRECONFIG@15.1001:AddrzH">
    <vt:lpwstr/>
  </property>
  <property fmtid="{D5CDD505-2E9C-101B-9397-08002B2CF9AE}" pid="129" name="FSC#CCAPRECONFIG@15.1001:AddrGeschlecht">
    <vt:lpwstr/>
  </property>
  <property fmtid="{D5CDD505-2E9C-101B-9397-08002B2CF9AE}" pid="130" name="FSC#CCAPRECONFIG@15.1001:AddrStrasse">
    <vt:lpwstr/>
  </property>
  <property fmtid="{D5CDD505-2E9C-101B-9397-08002B2CF9AE}" pid="131" name="FSC#CCAPRECONFIG@15.1001:AddrHausnummer">
    <vt:lpwstr/>
  </property>
  <property fmtid="{D5CDD505-2E9C-101B-9397-08002B2CF9AE}" pid="132" name="FSC#CCAPRECONFIG@15.1001:AddrStiege">
    <vt:lpwstr/>
  </property>
  <property fmtid="{D5CDD505-2E9C-101B-9397-08002B2CF9AE}" pid="133" name="FSC#CCAPRECONFIG@15.1001:AddrTuer">
    <vt:lpwstr/>
  </property>
  <property fmtid="{D5CDD505-2E9C-101B-9397-08002B2CF9AE}" pid="134" name="FSC#CCAPRECONFIG@15.1001:AddrPostfach">
    <vt:lpwstr/>
  </property>
  <property fmtid="{D5CDD505-2E9C-101B-9397-08002B2CF9AE}" pid="135" name="FSC#CCAPRECONFIG@15.1001:AddrPostleitzahl">
    <vt:lpwstr/>
  </property>
  <property fmtid="{D5CDD505-2E9C-101B-9397-08002B2CF9AE}" pid="136" name="FSC#CCAPRECONFIG@15.1001:AddrOrt">
    <vt:lpwstr/>
  </property>
  <property fmtid="{D5CDD505-2E9C-101B-9397-08002B2CF9AE}" pid="137" name="FSC#CCAPRECONFIG@15.1001:AddrLand">
    <vt:lpwstr/>
  </property>
  <property fmtid="{D5CDD505-2E9C-101B-9397-08002B2CF9AE}" pid="138" name="FSC#CCAPRECONFIG@15.1001:AddrEmail">
    <vt:lpwstr/>
  </property>
  <property fmtid="{D5CDD505-2E9C-101B-9397-08002B2CF9AE}" pid="139" name="FSC#CCAPRECONFIG@15.1001:AddrAdresse">
    <vt:lpwstr/>
  </property>
  <property fmtid="{D5CDD505-2E9C-101B-9397-08002B2CF9AE}" pid="140" name="FSC#CCAPRECONFIG@15.1001:AddrFax">
    <vt:lpwstr/>
  </property>
  <property fmtid="{D5CDD505-2E9C-101B-9397-08002B2CF9AE}" pid="141" name="FSC#CCAPRECONFIG@15.1001:AddrOrganisationsname">
    <vt:lpwstr/>
  </property>
  <property fmtid="{D5CDD505-2E9C-101B-9397-08002B2CF9AE}" pid="142" name="FSC#CCAPRECONFIG@15.1001:AddrOrganisationskurzname">
    <vt:lpwstr/>
  </property>
  <property fmtid="{D5CDD505-2E9C-101B-9397-08002B2CF9AE}" pid="143" name="FSC#CCAPRECONFIG@15.1001:AddrAbschriftsbemerkung">
    <vt:lpwstr/>
  </property>
  <property fmtid="{D5CDD505-2E9C-101B-9397-08002B2CF9AE}" pid="144" name="FSC#CCAPRECONFIG@15.1001:AddrName_Zeile_2">
    <vt:lpwstr/>
  </property>
  <property fmtid="{D5CDD505-2E9C-101B-9397-08002B2CF9AE}" pid="145" name="FSC#CCAPRECONFIG@15.1001:AddrName_Zeile_3">
    <vt:lpwstr/>
  </property>
  <property fmtid="{D5CDD505-2E9C-101B-9397-08002B2CF9AE}" pid="146" name="FSC#CCAPRECONFIG@15.1001:AddrPostalischeAdresse">
    <vt:lpwstr/>
  </property>
  <property fmtid="{D5CDD505-2E9C-101B-9397-08002B2CF9AE}" pid="147" name="FSC#COOSYSTEM@1.1:Container">
    <vt:lpwstr>COO.2101.101.2.1382179</vt:lpwstr>
  </property>
  <property fmtid="{D5CDD505-2E9C-101B-9397-08002B2CF9AE}" pid="148" name="FSC#FSCFOLIO@1.1001:docpropproject">
    <vt:lpwstr/>
  </property>
  <property fmtid="{D5CDD505-2E9C-101B-9397-08002B2CF9AE}" pid="149" name="Microsoft.ReportingServices.InteractiveReport.Excel.SheetName">
    <vt:i4>2</vt:i4>
  </property>
  <property fmtid="{D5CDD505-2E9C-101B-9397-08002B2CF9AE}" pid="150" name="ContentTypeId">
    <vt:lpwstr>0x0101002F9FFC2F4692C040A9D99914B314900F00242779CB3C7E2A409FF6832E71E7837E</vt:lpwstr>
  </property>
</Properties>
</file>